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221AF0A5-BD38-4292-BC38-6D0AEAD804AD}" xr6:coauthVersionLast="47" xr6:coauthVersionMax="47" xr10:uidLastSave="{00000000-0000-0000-0000-000000000000}"/>
  <bookViews>
    <workbookView xWindow="-120" yWindow="-120" windowWidth="29040" windowHeight="15720" xr2:uid="{00000000-000D-0000-FFFF-FFFF00000000}"/>
  </bookViews>
  <sheets>
    <sheet name="1D Tracking Sheet" sheetId="1" r:id="rId1"/>
    <sheet name="Summary Graph" sheetId="6" r:id="rId2"/>
    <sheet name="Incentive Tracking Table" sheetId="4" r:id="rId3"/>
    <sheet name="Notes" sheetId="2" r:id="rId4"/>
  </sheets>
  <definedNames>
    <definedName name="_xlnm._FilterDatabase" localSheetId="0" hidden="1">'1D Tracking Sheet'!#REF!</definedName>
    <definedName name="Anticipated_Graduation_Date">Inventory_List_Table[[#Headers],[Anticipated Graduation Date]]</definedName>
    <definedName name="_xlnm.Print_Titles" localSheetId="0">'1D Tracking Sheet'!$1:$2</definedName>
    <definedName name="valHighlight">IFERROR(IF('1D Tracking Sheet'!#REF!="Yes",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 l="1"/>
  <c r="B2" i="6"/>
  <c r="E9" i="4" s="1"/>
  <c r="B4" i="6"/>
  <c r="D5" i="4"/>
  <c r="N45" i="1"/>
  <c r="M45" i="1"/>
  <c r="M44" i="1"/>
  <c r="F5" i="4" l="1"/>
  <c r="D9" i="4" s="1"/>
  <c r="G9" i="4" s="1"/>
  <c r="E5" i="4"/>
  <c r="G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tc={08F9A54F-DC76-422E-B859-770EC4016CFE}</author>
    <author>tc={740DA4A5-FC49-4B82-A8EF-661FAA57F5D7}</author>
    <author>tc={48D97A54-C2D7-41BC-9719-BECA8806205B}</author>
    <author>tc={CB25E4E4-A990-43D7-9D28-5A9AE4190EF0}</author>
    <author>tc={BF79561C-1784-464D-B0C4-C1625EEE04A5}</author>
    <author>tc={7309FB33-0421-40BE-B37D-328D055ECBAC}</author>
    <author>tc={651F8B8D-CB28-4E2E-99BB-8451BAFFF2E5}</author>
    <author>tc={67ACE82A-BA83-4B16-ADBA-81E43CAFF121}</author>
  </authors>
  <commentList>
    <comment ref="B2" authorId="0" shapeId="0" xr:uid="{08F9A54F-DC76-422E-B859-770EC4016CFE}">
      <text>
        <t>[Threaded comment]
Your version of Excel allows you to read this threaded comment; however, any edits to it will get removed if the file is opened in a newer version of Excel. Learn more: https://go.microsoft.com/fwlink/?linkid=870924
Comment:
    Enter "Yes" or "No" for Column B</t>
      </text>
    </comment>
    <comment ref="C2" authorId="1" shapeId="0" xr:uid="{740DA4A5-FC49-4B82-A8EF-661FAA57F5D7}">
      <text>
        <t>[Threaded comment]
Your version of Excel allows you to read this threaded comment; however, any edits to it will get removed if the file is opened in a newer version of Excel. Learn more: https://go.microsoft.com/fwlink/?linkid=870924
Comment:
    Enter "Yes", "No", or "Some" in Column C.</t>
      </text>
    </comment>
    <comment ref="D2" authorId="2" shapeId="0" xr:uid="{48D97A54-C2D7-41BC-9719-BECA8806205B}">
      <text>
        <t>[Threaded comment]
Your version of Excel allows you to read this threaded comment; however, any edits to it will get removed if the file is opened in a newer version of Excel. Learn more: https://go.microsoft.com/fwlink/?linkid=870924
Comment:
    Enter all direct service clinicians: Licensed, Certified, and Registered.</t>
      </text>
    </comment>
    <comment ref="E2" authorId="3" shapeId="0" xr:uid="{CB25E4E4-A990-43D7-9D28-5A9AE4190EF0}">
      <text>
        <t>[Threaded comment]
Your version of Excel allows you to read this threaded comment; however, any edits to it will get removed if the file is opened in a newer version of Excel. Learn more: https://go.microsoft.com/fwlink/?linkid=870924
Comment:
    Enter the date of hire for each clinician in Column D.</t>
      </text>
    </comment>
    <comment ref="F2" authorId="4" shapeId="0" xr:uid="{BF79561C-1784-464D-B0C4-C1625EEE04A5}">
      <text>
        <t>[Threaded comment]
Your version of Excel allows you to read this threaded comment; however, any edits to it will get removed if the file is opened in a newer version of Excel. Learn more: https://go.microsoft.com/fwlink/?linkid=870924
Comment:
    Enter Licensed (LPHA), Certified, or Registered for each direct service provider.</t>
      </text>
    </comment>
    <comment ref="P2" authorId="5" shapeId="0" xr:uid="{7309FB33-0421-40BE-B37D-328D055ECBAC}">
      <text>
        <t>[Threaded comment]
Your version of Excel allows you to read this threaded comment; however, any edits to it will get removed if the file is opened in a newer version of Excel. Learn more: https://go.microsoft.com/fwlink/?linkid=870924
Comment:
    You are required to provide backup documentation for funds spent on Tuition, Supplies, and PTO and provide to SAPC by 3/31/2024.</t>
      </text>
    </comment>
    <comment ref="R2" authorId="6" shapeId="0" xr:uid="{651F8B8D-CB28-4E2E-99BB-8451BAFFF2E5}">
      <text>
        <t>[Threaded comment]
Your version of Excel allows you to read this threaded comment; however, any edits to it will get removed if the file is opened in a newer version of Excel. Learn more: https://go.microsoft.com/fwlink/?linkid=870924
Comment:
    Column Q total must match Column R total by 3/31/2024.</t>
      </text>
    </comment>
    <comment ref="S2" authorId="7" shapeId="0" xr:uid="{67ACE82A-BA83-4B16-ADBA-81E43CAFF121}">
      <text>
        <t>[Threaded comment]
Your version of Excel allows you to read this threaded comment; however, any edits to it will get removed if the file is opened in a newer version of Excel. Learn more: https://go.microsoft.com/fwlink/?linkid=870924
Comment:
    Column Q total must match Column R total by 3/31/2024.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tc={33B01A6B-DA44-4940-B35A-8741B0C6D7AC}</author>
    <author>tc={D7BEA975-C30E-489F-958B-9C968534651C}</author>
    <author>tc={6526A3A2-BC00-48B7-8B36-E6B4DD2187C0}</author>
  </authors>
  <commentList>
    <comment ref="E5" authorId="0" shapeId="0" xr:uid="{33B01A6B-DA44-4940-B35A-8741B0C6D7AC}">
      <text>
        <t>[Threaded comment]
Your version of Excel allows you to read this threaded comment; however, any edits to it will get removed if the file is opened in a newer version of Excel. Learn more: https://go.microsoft.com/fwlink/?linkid=870924
Comment:
    Enter the number of Registered and Certified Counselors.</t>
      </text>
    </comment>
    <comment ref="F5" authorId="1" shapeId="0" xr:uid="{D7BEA975-C30E-489F-958B-9C968534651C}">
      <text>
        <t>[Threaded comment]
Your version of Excel allows you to read this threaded comment; however, any edits to it will get removed if the file is opened in a newer version of Excel. Learn more: https://go.microsoft.com/fwlink/?linkid=870924
Comment:
    Enter the number of Registered and Certified Counselors.</t>
      </text>
    </comment>
    <comment ref="D9" authorId="2" shapeId="0" xr:uid="{6526A3A2-BC00-48B7-8B36-E6B4DD2187C0}">
      <text>
        <t>[Threaded comment]
Your version of Excel allows you to read this threaded comment; however, any edits to it will get removed if the file is opened in a newer version of Excel. Learn more: https://go.microsoft.com/fwlink/?linkid=870924
Comment:
    Enter the number of Registered and Certified Counselors.</t>
      </text>
    </comment>
  </commentList>
</comments>
</file>

<file path=xl/sharedStrings.xml><?xml version="1.0" encoding="utf-8"?>
<sst xmlns="http://schemas.openxmlformats.org/spreadsheetml/2006/main" count="95" uniqueCount="56">
  <si>
    <t>Yes</t>
  </si>
  <si>
    <t>No</t>
  </si>
  <si>
    <t>Registration Date</t>
  </si>
  <si>
    <t>John Doe</t>
  </si>
  <si>
    <t>Jane Doe</t>
  </si>
  <si>
    <t>Anticipated Graduation Date</t>
  </si>
  <si>
    <t>Certification Packet Submission Date</t>
  </si>
  <si>
    <t>Some</t>
  </si>
  <si>
    <t>Backup Documentation Retained (1D-1)</t>
  </si>
  <si>
    <t>Backup Documentation Retained (1D-2)</t>
  </si>
  <si>
    <t>Jon Doe</t>
  </si>
  <si>
    <t>Certification Complete (1D-2)</t>
  </si>
  <si>
    <t>Tuition/PTO Funds Spent (1D-1)</t>
  </si>
  <si>
    <t>Funds Received for Certification Deliverable (1D-2)</t>
  </si>
  <si>
    <t>Funds Expended for Tuition/PTO Deliverable (1D-1)</t>
  </si>
  <si>
    <t>Funds Received for Tuition/PTO Deliverable (1D-1)</t>
  </si>
  <si>
    <r>
      <rPr>
        <b/>
        <sz val="14"/>
        <color rgb="FF0070C0"/>
        <rFont val="Franklin Gothic Book"/>
        <family val="2"/>
        <scheme val="minor"/>
      </rPr>
      <t xml:space="preserve">Total Received From Invoice #1 (1D-1) </t>
    </r>
    <r>
      <rPr>
        <b/>
        <sz val="14"/>
        <color theme="1"/>
        <rFont val="Franklin Gothic Book"/>
        <family val="2"/>
        <scheme val="minor"/>
      </rPr>
      <t xml:space="preserve">/ </t>
    </r>
    <r>
      <rPr>
        <b/>
        <sz val="14"/>
        <color rgb="FF00B050"/>
        <rFont val="Franklin Gothic Book"/>
        <family val="2"/>
        <scheme val="minor"/>
      </rPr>
      <t>Total Received From Invoice #3 (1D-2)</t>
    </r>
  </si>
  <si>
    <t>Total Expended From Funds Received for Invoice #1 (1D-1)</t>
  </si>
  <si>
    <t>Licensed, Certified, or Registered</t>
  </si>
  <si>
    <t>Certification or Licensure Date</t>
  </si>
  <si>
    <t>Registered</t>
  </si>
  <si>
    <t>Certified</t>
  </si>
  <si>
    <t>Licensed</t>
  </si>
  <si>
    <t>#</t>
  </si>
  <si>
    <t>Quality Incentive Metric</t>
  </si>
  <si>
    <t>Measure</t>
  </si>
  <si>
    <t># of Certified SUD Counselors</t>
  </si>
  <si>
    <t>Total SUD Counselors</t>
  </si>
  <si>
    <t>Metric</t>
  </si>
  <si>
    <t>1a.</t>
  </si>
  <si>
    <r>
      <t xml:space="preserve">The percent of certified SUD counselors </t>
    </r>
    <r>
      <rPr>
        <b/>
        <sz val="11"/>
        <color theme="1"/>
        <rFont val="Franklin Gothic Book"/>
        <family val="2"/>
        <scheme val="minor"/>
      </rPr>
      <t>is at least 40%</t>
    </r>
    <r>
      <rPr>
        <sz val="11"/>
        <color theme="1"/>
        <rFont val="Franklin Gothic Book"/>
        <family val="2"/>
        <scheme val="minor"/>
      </rPr>
      <t xml:space="preserve"> among all SUD counselors employed within an agency on June 30th of the 2023/24 fiscal year</t>
    </r>
  </si>
  <si>
    <t>Numerator is # of certified SUD counselors and denominator is # of all SUD counselors delivering direct services according to Sage/NACT</t>
  </si>
  <si>
    <t>Denominator</t>
  </si>
  <si>
    <t>1b.</t>
  </si>
  <si>
    <r>
      <t xml:space="preserve">The agency-wide ratio for </t>
    </r>
    <r>
      <rPr>
        <b/>
        <sz val="11"/>
        <color theme="1"/>
        <rFont val="Franklin Gothic Book"/>
        <family val="2"/>
        <scheme val="minor"/>
      </rPr>
      <t>LPHA to SUD counselor ratio is at least 1:15</t>
    </r>
    <r>
      <rPr>
        <sz val="11"/>
        <color theme="1"/>
        <rFont val="Franklin Gothic Book"/>
        <family val="2"/>
        <scheme val="minor"/>
      </rPr>
      <t xml:space="preserve"> (i.e., 1 LPHA for every 15 SUD counselors) on June 30th of the 2023/24 fiscal year</t>
    </r>
  </si>
  <si>
    <t>Clinician Count From Tracking Sheet</t>
  </si>
  <si>
    <t>Employee Name (Delivering Direct Services)</t>
  </si>
  <si>
    <t>Date of Hire</t>
  </si>
  <si>
    <t>Registration, Certification, or License #</t>
  </si>
  <si>
    <t>Certifying or Licensing Organization</t>
  </si>
  <si>
    <t>CCAPP</t>
  </si>
  <si>
    <t>CADTP</t>
  </si>
  <si>
    <t>CAADE</t>
  </si>
  <si>
    <t>BBS</t>
  </si>
  <si>
    <t>Certification Fees Paid (Registered Counselors)</t>
  </si>
  <si>
    <t>Verified Graduation Date</t>
  </si>
  <si>
    <t>Verified IC&amp;RC Test Date</t>
  </si>
  <si>
    <t>Mary Recovery</t>
  </si>
  <si>
    <t># of LPHAs</t>
  </si>
  <si>
    <r>
      <t xml:space="preserve">To determine the number of LPHA needed, divide the number of SUD counselors by 15. If the calculated number is not a whole number, agencies will only receive this incentive if they </t>
    </r>
    <r>
      <rPr>
        <b/>
        <sz val="11"/>
        <color theme="1"/>
        <rFont val="Franklin Gothic Book"/>
        <family val="2"/>
        <scheme val="minor"/>
      </rPr>
      <t>at least maintain a 1:15 LPHA-to SUD counselor ratio</t>
    </r>
    <r>
      <rPr>
        <sz val="11"/>
        <color theme="1"/>
        <rFont val="Franklin Gothic Book"/>
        <family val="2"/>
        <scheme val="minor"/>
      </rPr>
      <t xml:space="preserve">.
Example 1: 38 SUD counselors and 2 LPHAs (38/15=2.53), this means that the minimum number of LPHAs needed to receive incentive </t>
    </r>
    <r>
      <rPr>
        <b/>
        <sz val="11"/>
        <color theme="1"/>
        <rFont val="Franklin Gothic Book"/>
        <family val="2"/>
        <scheme val="minor"/>
      </rPr>
      <t xml:space="preserve">(3) IS </t>
    </r>
    <r>
      <rPr>
        <b/>
        <sz val="11"/>
        <color rgb="FFFF0000"/>
        <rFont val="Franklin Gothic Book"/>
        <family val="2"/>
        <scheme val="minor"/>
      </rPr>
      <t>NOT MET</t>
    </r>
    <r>
      <rPr>
        <sz val="11"/>
        <color theme="1"/>
        <rFont val="Franklin Gothic Book"/>
        <family val="2"/>
        <scheme val="minor"/>
      </rPr>
      <t xml:space="preserve">, since there are only 2 LPHAs.
Example 2: 56 counselors and 4 LPHAs (56/15=3.73), this means the minimum number of LPHAs needed to receive the incentive </t>
    </r>
    <r>
      <rPr>
        <b/>
        <sz val="11"/>
        <color rgb="FF00B050"/>
        <rFont val="Franklin Gothic Book"/>
        <family val="2"/>
        <scheme val="minor"/>
      </rPr>
      <t>IS MET</t>
    </r>
    <r>
      <rPr>
        <sz val="11"/>
        <color theme="1"/>
        <rFont val="Franklin Gothic Book"/>
        <family val="2"/>
        <scheme val="minor"/>
      </rPr>
      <t xml:space="preserve"> since the 4 LPHAs is over the 3.73 required.</t>
    </r>
  </si>
  <si>
    <t>Not Met</t>
  </si>
  <si>
    <t>Met</t>
  </si>
  <si>
    <t>1.Workforce Development</t>
  </si>
  <si>
    <t>1b. LPHA-to-SUD Counselor Ratio
Metric: 1 Full Time (F/T) LPHA for every 15 SUD Counselors agency-wide ratio by June 30, 2024</t>
  </si>
  <si>
    <t>1a. SUD Counselors Certified. Metric: 40% of all SUD Counselors providing direct services according to NACT employed agency-wide by June 30, 2024</t>
  </si>
  <si>
    <t>Results 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</si>
</sst>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
  </numFmts>
  <fonts count="16" x14ac:knownFonts="1">
    <font>
      <sz val="11"/>
      <color theme="1"/>
      <name val="Franklin Gothic Book"/>
      <family val="2"/>
      <scheme val="minor"/>
    </font>
    <font>
      <sz val="10"/>
      <color theme="1"/>
      <name val="Franklin Gothic Book"/>
      <family val="2"/>
      <scheme val="minor"/>
    </font>
    <font>
      <sz val="8"/>
      <name val="Franklin Gothic Book"/>
      <family val="2"/>
      <scheme val="minor"/>
    </font>
    <font>
      <b/>
      <sz val="14"/>
      <color theme="1"/>
      <name val="Franklin Gothic Book"/>
      <family val="2"/>
      <scheme val="minor"/>
    </font>
    <font>
      <b/>
      <sz val="14"/>
      <color rgb="FF0070C0"/>
      <name val="Franklin Gothic Book"/>
      <family val="2"/>
      <scheme val="minor"/>
    </font>
    <font>
      <b/>
      <sz val="14"/>
      <color rgb="FF00B050"/>
      <name val="Franklin Gothic Book"/>
      <family val="2"/>
      <scheme val="minor"/>
    </font>
    <font>
      <b/>
      <sz val="10"/>
      <color rgb="FF0070C0"/>
      <name val="Franklin Gothic Book"/>
      <family val="2"/>
      <scheme val="minor"/>
    </font>
    <font>
      <b/>
      <sz val="10"/>
      <color rgb="FF00B050"/>
      <name val="Franklin Gothic Book"/>
      <family val="2"/>
      <scheme val="minor"/>
    </font>
    <font>
      <b/>
      <sz val="14"/>
      <color rgb="FFFF0000"/>
      <name val="Franklin Gothic Book"/>
      <family val="2"/>
      <scheme val="minor"/>
    </font>
    <font>
      <sz val="10"/>
      <color rgb="FFFF0000"/>
      <name val="Franklin Gothic Book"/>
      <family val="2"/>
      <scheme val="minor"/>
    </font>
    <font>
      <b/>
      <sz val="10"/>
      <color rgb="FFFF0000"/>
      <name val="Franklin Gothic Book"/>
      <family val="2"/>
      <scheme val="minor"/>
    </font>
    <font>
      <b/>
      <sz val="11"/>
      <color theme="0"/>
      <name val="Franklin Gothic Book"/>
      <family val="2"/>
      <scheme val="minor"/>
    </font>
    <font>
      <b/>
      <sz val="11"/>
      <color theme="1"/>
      <name val="Franklin Gothic Book"/>
      <family val="2"/>
      <scheme val="minor"/>
    </font>
    <font>
      <b/>
      <sz val="8"/>
      <color theme="0"/>
      <name val="Franklin Gothic Book"/>
      <family val="2"/>
      <scheme val="minor"/>
    </font>
    <font>
      <b/>
      <sz val="11"/>
      <color rgb="FFFF0000"/>
      <name val="Franklin Gothic Book"/>
      <family val="2"/>
      <scheme val="minor"/>
    </font>
    <font>
      <b/>
      <sz val="11"/>
      <color rgb="FF00B050"/>
      <name val="Franklin Gothic Book"/>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3" tint="0.39997558519241921"/>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1">
    <xf numFmtId="0" fontId="0" fillId="0" borderId="0"/>
  </cellStyleXfs>
  <cellXfs count="4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Alignment="1">
      <alignment horizontal="center" vertical="center" wrapText="1"/>
    </xf>
    <xf numFmtId="49" fontId="1" fillId="0" borderId="0" xfId="0" applyNumberFormat="1" applyFont="1" applyAlignment="1" applyProtection="1">
      <alignment horizontal="center" vertical="center"/>
      <protection locked="0"/>
    </xf>
    <xf numFmtId="1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49"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6" fillId="0" borderId="1" xfId="0" applyNumberFormat="1" applyFont="1" applyBorder="1" applyAlignment="1">
      <alignment horizontal="right" vertical="center" indent="1"/>
    </xf>
    <xf numFmtId="164" fontId="7" fillId="0" borderId="1" xfId="0" applyNumberFormat="1" applyFont="1" applyBorder="1" applyAlignment="1">
      <alignment horizontal="right" vertical="center" indent="1"/>
    </xf>
    <xf numFmtId="0" fontId="1" fillId="0" borderId="0" xfId="0" applyFont="1" applyAlignment="1">
      <alignment horizontal="right" vertical="center" wrapText="1" indent="1"/>
    </xf>
    <xf numFmtId="165" fontId="1" fillId="0" borderId="0" xfId="0" applyNumberFormat="1" applyFont="1" applyAlignment="1">
      <alignment horizontal="center" vertical="center"/>
    </xf>
    <xf numFmtId="0" fontId="13" fillId="4"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165" fontId="1" fillId="0" borderId="0" xfId="0" applyNumberFormat="1" applyFont="1" applyAlignment="1" applyProtection="1">
      <alignment horizontal="center" vertical="center"/>
      <protection locked="0"/>
    </xf>
    <xf numFmtId="0" fontId="11" fillId="3" borderId="9" xfId="0" applyFont="1" applyFill="1" applyBorder="1"/>
    <xf numFmtId="0" fontId="11" fillId="6" borderId="7" xfId="0" applyFont="1" applyFill="1" applyBorder="1"/>
    <xf numFmtId="0" fontId="11" fillId="5" borderId="7" xfId="0" applyFont="1" applyFill="1" applyBorder="1"/>
    <xf numFmtId="0" fontId="12" fillId="7" borderId="8" xfId="0" applyFont="1" applyFill="1" applyBorder="1"/>
    <xf numFmtId="0" fontId="12" fillId="7" borderId="10" xfId="0" applyFont="1" applyFill="1" applyBorder="1"/>
    <xf numFmtId="0" fontId="8" fillId="2" borderId="2" xfId="0" applyFont="1" applyFill="1" applyBorder="1" applyAlignment="1">
      <alignment horizontal="right" vertical="center"/>
    </xf>
    <xf numFmtId="0" fontId="9" fillId="2" borderId="3" xfId="0" applyFont="1" applyFill="1" applyBorder="1" applyAlignment="1">
      <alignment horizontal="right" vertical="center"/>
    </xf>
    <xf numFmtId="0" fontId="3" fillId="0" borderId="2" xfId="0" applyFont="1" applyBorder="1" applyAlignment="1">
      <alignment horizontal="right" vertical="center"/>
    </xf>
    <xf numFmtId="0" fontId="1" fillId="0" borderId="3" xfId="0" applyFont="1" applyBorder="1" applyAlignment="1">
      <alignment horizontal="right" vertical="center"/>
    </xf>
    <xf numFmtId="164" fontId="10" fillId="2" borderId="2" xfId="0" applyNumberFormat="1" applyFont="1" applyFill="1" applyBorder="1" applyAlignment="1">
      <alignment horizontal="center" vertical="center"/>
    </xf>
    <xf numFmtId="164" fontId="10" fillId="2" borderId="4" xfId="0" applyNumberFormat="1" applyFont="1" applyFill="1" applyBorder="1" applyAlignment="1">
      <alignment horizontal="center" vertical="center"/>
    </xf>
    <xf numFmtId="0" fontId="12" fillId="7" borderId="5" xfId="0" applyFont="1" applyFill="1" applyBorder="1" applyAlignment="1">
      <alignment horizontal="center" wrapText="1"/>
    </xf>
    <xf numFmtId="0" fontId="12" fillId="7" borderId="6" xfId="0" applyFont="1" applyFill="1" applyBorder="1" applyAlignment="1">
      <alignment horizontal="center" wrapText="1"/>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2" fillId="0" borderId="0" xfId="0" applyFont="1" applyAlignment="1"/>
    <xf numFmtId="0" fontId="3" fillId="0" borderId="0" xfId="0" applyFont="1"/>
    <xf numFmtId="0" fontId="12" fillId="0" borderId="0" xfId="0" applyFont="1" applyAlignment="1">
      <alignment horizontal="right"/>
    </xf>
  </cellXfs>
  <cellStyles count="1">
    <cellStyle name="Normal" xfId="0" builtinId="0"/>
  </cellStyles>
  <dxfs count="30">
    <dxf>
      <font>
        <color theme="0"/>
      </font>
      <fill>
        <patternFill>
          <bgColor rgb="FF00B050"/>
        </patternFill>
      </fill>
    </dxf>
    <dxf>
      <font>
        <color theme="0"/>
      </font>
      <fill>
        <patternFill>
          <bgColor rgb="FFFF0000"/>
        </patternFill>
      </fill>
    </dxf>
    <dxf>
      <font>
        <b/>
        <i val="0"/>
        <color theme="0"/>
      </font>
      <fill>
        <patternFill>
          <bgColor rgb="FF00B050"/>
        </patternFill>
      </fill>
    </dxf>
    <dxf>
      <font>
        <b/>
        <i val="0"/>
        <color theme="0"/>
      </font>
      <fill>
        <patternFill>
          <bgColor rgb="FFFF0000"/>
        </patternFill>
      </fill>
    </dxf>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numFmt numFmtId="164" formatCode="&quot;$&quot;#,##0.00"/>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64" formatCode="&quot;$&quot;#,##0.00"/>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64" formatCode="&quot;$&quot;#,##0.00"/>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30" formatCode="@"/>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30" formatCode="@"/>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64" formatCode="&quot;$&quot;#,##0.00"/>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65" formatCode="0.0"/>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9" formatCode="m/d/yyyy"/>
      <alignment horizontal="center" vertical="center" textRotation="0" wrapText="0" indent="0" justifyLastLine="0" shrinkToFit="0" readingOrder="0"/>
    </dxf>
    <dxf>
      <font>
        <strike val="0"/>
        <outline val="0"/>
        <shadow val="0"/>
        <u val="none"/>
        <vertAlign val="baseline"/>
        <sz val="10"/>
        <color theme="1"/>
        <name val="Franklin Gothic Book"/>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30" formatCode="@"/>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Percentage of Licensed, Certified, and Registered Counselors</a:t>
            </a:r>
          </a:p>
        </c:rich>
      </c:tx>
      <c:layout>
        <c:manualLayout>
          <c:xMode val="edge"/>
          <c:yMode val="edge"/>
          <c:x val="0.1479924838940587"/>
          <c:y val="2.010059499534669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456-41F4-A737-BDFD87CFE1ED}"/>
              </c:ext>
            </c:extLst>
          </c:dPt>
          <c:dPt>
            <c:idx val="1"/>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6456-41F4-A737-BDFD87CFE1ED}"/>
              </c:ext>
            </c:extLst>
          </c:dPt>
          <c:dPt>
            <c:idx val="2"/>
            <c:bubble3D val="0"/>
            <c:spPr>
              <a:solidFill>
                <a:schemeClr val="tx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456-41F4-A737-BDFD87CFE1E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Graph'!$A$2:$A$4</c:f>
              <c:strCache>
                <c:ptCount val="3"/>
                <c:pt idx="0">
                  <c:v>Licensed</c:v>
                </c:pt>
                <c:pt idx="1">
                  <c:v>Certified</c:v>
                </c:pt>
                <c:pt idx="2">
                  <c:v>Registered</c:v>
                </c:pt>
              </c:strCache>
            </c:strRef>
          </c:cat>
          <c:val>
            <c:numRef>
              <c:f>'Summary Graph'!$B$2:$B$4</c:f>
              <c:numCache>
                <c:formatCode>General</c:formatCode>
                <c:ptCount val="3"/>
                <c:pt idx="0">
                  <c:v>2</c:v>
                </c:pt>
                <c:pt idx="1">
                  <c:v>3</c:v>
                </c:pt>
                <c:pt idx="2">
                  <c:v>17</c:v>
                </c:pt>
              </c:numCache>
            </c:numRef>
          </c:val>
          <c:extLst>
            <c:ext xmlns:c16="http://schemas.microsoft.com/office/drawing/2014/chart" uri="{C3380CC4-5D6E-409C-BE32-E72D297353CC}">
              <c16:uniqueId val="{00000000-6456-41F4-A737-BDFD87CFE1ED}"/>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Entry>
      <c:layout>
        <c:manualLayout>
          <c:xMode val="edge"/>
          <c:yMode val="edge"/>
          <c:x val="0.75303817704605092"/>
          <c:y val="0.39521410421306896"/>
          <c:w val="0.16817394416607015"/>
          <c:h val="0.25580010665997427"/>
        </c:manualLayout>
      </c:layout>
      <c:overlay val="0"/>
      <c:spPr>
        <a:solidFill>
          <a:schemeClr val="lt1">
            <a:lumMod val="95000"/>
            <a:alpha val="39000"/>
          </a:schemeClr>
        </a:solidFill>
        <a:ln w="25400">
          <a:solidFill>
            <a:schemeClr val="tx1"/>
          </a:solid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Certified vs. Registered Counselors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F99-4955-9E43-FE07D7FAF399}"/>
              </c:ext>
            </c:extLst>
          </c:dPt>
          <c:dPt>
            <c:idx val="1"/>
            <c:bubble3D val="0"/>
            <c:spPr>
              <a:solidFill>
                <a:schemeClr val="tx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F99-4955-9E43-FE07D7FAF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Graph'!$A$3:$A$4</c:f>
              <c:strCache>
                <c:ptCount val="2"/>
                <c:pt idx="0">
                  <c:v>Certified</c:v>
                </c:pt>
                <c:pt idx="1">
                  <c:v>Registered</c:v>
                </c:pt>
              </c:strCache>
            </c:strRef>
          </c:cat>
          <c:val>
            <c:numRef>
              <c:f>'Summary Graph'!$B$3:$B$4</c:f>
              <c:numCache>
                <c:formatCode>General</c:formatCode>
                <c:ptCount val="2"/>
                <c:pt idx="0">
                  <c:v>3</c:v>
                </c:pt>
                <c:pt idx="1">
                  <c:v>17</c:v>
                </c:pt>
              </c:numCache>
            </c:numRef>
          </c:val>
          <c:extLst>
            <c:ext xmlns:c16="http://schemas.microsoft.com/office/drawing/2014/chart" uri="{C3380CC4-5D6E-409C-BE32-E72D297353CC}">
              <c16:uniqueId val="{00000000-AF99-4955-9E43-FE07D7FAF39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Entry>
      <c:layout>
        <c:manualLayout>
          <c:xMode val="edge"/>
          <c:yMode val="edge"/>
          <c:x val="0.77361728407228192"/>
          <c:y val="0.4080254551514394"/>
          <c:w val="0.19133891117177312"/>
          <c:h val="0.22999416739574224"/>
        </c:manualLayout>
      </c:layout>
      <c:overlay val="0"/>
      <c:spPr>
        <a:solidFill>
          <a:schemeClr val="lt1">
            <a:lumMod val="95000"/>
            <a:alpha val="39000"/>
          </a:schemeClr>
        </a:solidFill>
        <a:ln w="25400">
          <a:solidFill>
            <a:schemeClr val="tx1"/>
          </a:solid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152398</xdr:colOff>
      <xdr:row>0</xdr:row>
      <xdr:rowOff>152400</xdr:rowOff>
    </xdr:from>
    <xdr:to>
      <xdr:col>20</xdr:col>
      <xdr:colOff>9525</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398" y="152400"/>
          <a:ext cx="22174202" cy="1326108"/>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Certification &amp; Licensure</a:t>
          </a:r>
          <a:r>
            <a:rPr lang="en-US" sz="1800" baseline="0">
              <a:solidFill>
                <a:schemeClr val="accent3">
                  <a:lumMod val="20000"/>
                  <a:lumOff val="80000"/>
                </a:schemeClr>
              </a:solidFill>
              <a:latin typeface="+mj-lt"/>
            </a:rPr>
            <a:t> Tracker</a:t>
          </a:r>
          <a:endParaRPr lang="en-US" sz="1800">
            <a:solidFill>
              <a:schemeClr val="accent3">
                <a:lumMod val="20000"/>
                <a:lumOff val="80000"/>
              </a:schemeClr>
            </a:solidFill>
            <a:latin typeface="+mj-lt"/>
          </a:endParaRPr>
        </a:p>
        <a:p>
          <a:pPr marL="0" algn="l"/>
          <a:r>
            <a:rPr lang="en-US" sz="1800">
              <a:solidFill>
                <a:schemeClr val="tx2">
                  <a:lumMod val="40000"/>
                  <a:lumOff val="60000"/>
                </a:schemeClr>
              </a:solidFill>
              <a:latin typeface="+mj-lt"/>
            </a:rPr>
            <a:t>Provider Name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5</xdr:row>
      <xdr:rowOff>9525</xdr:rowOff>
    </xdr:from>
    <xdr:to>
      <xdr:col>11</xdr:col>
      <xdr:colOff>47625</xdr:colOff>
      <xdr:row>28</xdr:row>
      <xdr:rowOff>190500</xdr:rowOff>
    </xdr:to>
    <xdr:graphicFrame macro="">
      <xdr:nvGraphicFramePr>
        <xdr:cNvPr id="2" name="Chart 1">
          <a:extLst>
            <a:ext uri="{FF2B5EF4-FFF2-40B4-BE49-F238E27FC236}">
              <a16:creationId xmlns:a16="http://schemas.microsoft.com/office/drawing/2014/main" id="{9BA2B01A-DBCB-BC5F-6866-95CFCB06EC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523874</xdr:colOff>
      <xdr:row>5</xdr:row>
      <xdr:rowOff>9525</xdr:rowOff>
    </xdr:from>
    <xdr:to>
      <xdr:col>21</xdr:col>
      <xdr:colOff>514349</xdr:colOff>
      <xdr:row>29</xdr:row>
      <xdr:rowOff>9525</xdr:rowOff>
    </xdr:to>
    <xdr:graphicFrame macro="">
      <xdr:nvGraphicFramePr>
        <xdr:cNvPr id="3" name="Chart 2">
          <a:extLst>
            <a:ext uri="{FF2B5EF4-FFF2-40B4-BE49-F238E27FC236}">
              <a16:creationId xmlns:a16="http://schemas.microsoft.com/office/drawing/2014/main" id="{B7919472-81CB-058E-79A6-62F55FF246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15</xdr:row>
      <xdr:rowOff>9525</xdr:rowOff>
    </xdr:to>
    <xdr:sp macro="" textlink="">
      <xdr:nvSpPr>
        <xdr:cNvPr id="2" name="TextBox 1">
          <a:extLst>
            <a:ext uri="{FF2B5EF4-FFF2-40B4-BE49-F238E27FC236}">
              <a16:creationId xmlns:a16="http://schemas.microsoft.com/office/drawing/2014/main" id="{998997FE-512A-1C20-CE2F-9517EBC6FAD1}"/>
            </a:ext>
          </a:extLst>
        </xdr:cNvPr>
        <xdr:cNvSpPr txBox="1"/>
      </xdr:nvSpPr>
      <xdr:spPr>
        <a:xfrm>
          <a:off x="762000" y="200025"/>
          <a:ext cx="6858000" cy="280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ysClr val="windowText" lastClr="000000"/>
              </a:solidFill>
            </a:rPr>
            <a:t>Capacity-Building - Workforce Development 1D-1</a:t>
          </a:r>
        </a:p>
        <a:p>
          <a:r>
            <a:rPr lang="en-US" sz="1100" b="1">
              <a:solidFill>
                <a:sysClr val="windowText" lastClr="000000"/>
              </a:solidFill>
            </a:rPr>
            <a:t>Advance</a:t>
          </a:r>
          <a:r>
            <a:rPr lang="en-US" sz="1100" b="1" baseline="0">
              <a:solidFill>
                <a:sysClr val="windowText" lastClr="000000"/>
              </a:solidFill>
            </a:rPr>
            <a:t> Funds </a:t>
          </a:r>
          <a:r>
            <a:rPr lang="en-US" sz="1100" baseline="0">
              <a:solidFill>
                <a:sysClr val="windowText" lastClr="000000"/>
              </a:solidFill>
            </a:rPr>
            <a:t>- Can be spent on: Books, Tuition, Time-Off, Test Fees, Registration Fees, Certification Fees, and other approved expenditures. Provider must keep and retain back-up documentation for audit purposes and proving funds were spent appropriately.</a:t>
          </a:r>
        </a:p>
        <a:p>
          <a:endParaRPr lang="en-US" sz="1100" baseline="0">
            <a:solidFill>
              <a:sysClr val="windowText" lastClr="000000"/>
            </a:solidFill>
          </a:endParaRPr>
        </a:p>
        <a:p>
          <a:r>
            <a:rPr lang="en-US" sz="1100" b="1" baseline="0">
              <a:solidFill>
                <a:sysClr val="windowText" lastClr="000000"/>
              </a:solidFill>
            </a:rPr>
            <a:t>Backup Documentation </a:t>
          </a:r>
          <a:r>
            <a:rPr lang="en-US" sz="1100" baseline="0">
              <a:solidFill>
                <a:sysClr val="windowText" lastClr="000000"/>
              </a:solidFill>
            </a:rPr>
            <a:t>- Invoices, receipts, other proof of funds being spent on Tuition, supplies, &amp; PTO, must be retained and provided to SAPC by 3/31/2024.</a:t>
          </a:r>
        </a:p>
        <a:p>
          <a:endParaRPr lang="en-US" sz="1100" baseline="0">
            <a:solidFill>
              <a:sysClr val="windowText" lastClr="000000"/>
            </a:solidFill>
          </a:endParaRPr>
        </a:p>
        <a:p>
          <a:r>
            <a:rPr lang="en-US" sz="1400" u="sng" baseline="0">
              <a:solidFill>
                <a:sysClr val="windowText" lastClr="000000"/>
              </a:solidFill>
            </a:rPr>
            <a:t>Capacity-Building - Workforce Development 1D-2</a:t>
          </a:r>
        </a:p>
        <a:p>
          <a:r>
            <a:rPr lang="en-US" sz="1100" b="1" baseline="0">
              <a:solidFill>
                <a:sysClr val="windowText" lastClr="000000"/>
              </a:solidFill>
            </a:rPr>
            <a:t>Deliverable-Based Funds </a:t>
          </a:r>
          <a:r>
            <a:rPr lang="en-US" sz="1100" baseline="0">
              <a:solidFill>
                <a:sysClr val="windowText" lastClr="000000"/>
              </a:solidFill>
            </a:rPr>
            <a:t>- Do not require expenditure verification and can be used on allowable expenditures to invest in programs or incentivise counselors to become certified.</a:t>
          </a:r>
        </a:p>
        <a:p>
          <a:endParaRPr lang="en-US" sz="1100" baseline="0">
            <a:solidFill>
              <a:sysClr val="windowText" lastClr="000000"/>
            </a:solidFill>
          </a:endParaRPr>
        </a:p>
        <a:p>
          <a:r>
            <a:rPr lang="en-US" sz="1100" b="1" baseline="0">
              <a:solidFill>
                <a:sysClr val="windowText" lastClr="000000"/>
              </a:solidFill>
            </a:rPr>
            <a:t>Backup Documentation </a:t>
          </a:r>
          <a:r>
            <a:rPr lang="en-US" sz="1100" baseline="0">
              <a:solidFill>
                <a:sysClr val="windowText" lastClr="000000"/>
              </a:solidFill>
            </a:rPr>
            <a:t>- Must provide proof of Certification by 6/30/2025.</a:t>
          </a:r>
        </a:p>
        <a:p>
          <a:endParaRPr lang="en-US" sz="1100" baseline="0">
            <a:solidFill>
              <a:sysClr val="windowText" lastClr="000000"/>
            </a:solidFill>
          </a:endParaRPr>
        </a:p>
        <a:p>
          <a:r>
            <a:rPr lang="en-US" sz="1100" b="1" baseline="0">
              <a:solidFill>
                <a:sysClr val="windowText" lastClr="000000"/>
              </a:solidFill>
            </a:rPr>
            <a:t>Please Note: </a:t>
          </a:r>
          <a:r>
            <a:rPr lang="en-US" sz="1100" b="0" i="0" u="none" strike="noStrike">
              <a:solidFill>
                <a:schemeClr val="dk1"/>
              </a:solidFill>
              <a:effectLst/>
              <a:latin typeface="+mn-lt"/>
              <a:ea typeface="+mn-ea"/>
              <a:cs typeface="+mn-cs"/>
            </a:rPr>
            <a:t>Total funds expended from funds received for invoice #1 (1D-1) must match Total received from Invoice #1 (1D-1) by 03/31/2024.</a:t>
          </a:r>
          <a:endParaRPr lang="en-US"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2:T43" totalsRowShown="0" headerRowDxfId="26" dataDxfId="25">
  <autoFilter ref="B2:T43" xr:uid="{00000000-0009-0000-0100-000001000000}"/>
  <tableColumns count="19">
    <tableColumn id="12" xr3:uid="{D50DF09E-396F-41CA-9F5D-4E718EA2E593}" name="Certification Complete (1D-2)" dataDxfId="24"/>
    <tableColumn id="14" xr3:uid="{97C705B8-AFD8-4315-B0EC-7BC72E02738A}" name="Tuition/PTO Funds Spent (1D-1)" dataDxfId="23"/>
    <tableColumn id="2" xr3:uid="{00000000-0010-0000-0000-000002000000}" name="Employee Name (Delivering Direct Services)" dataDxfId="22"/>
    <tableColumn id="18" xr3:uid="{3AA25F60-9340-46D5-9B9E-E609172FD961}" name="Date of Hire" dataDxfId="21"/>
    <tableColumn id="20" xr3:uid="{BB723E65-FAD7-427D-95BD-588D9F69750A}" name="Licensed, Certified, or Registered" dataDxfId="20"/>
    <tableColumn id="3" xr3:uid="{00000000-0010-0000-0000-000003000000}" name="Registration Date" dataDxfId="19"/>
    <tableColumn id="19" xr3:uid="{AC3D8F2D-1D1A-44E3-94D5-2B073C588692}" name="Registration, Certification, or License #" dataDxfId="18"/>
    <tableColumn id="21" xr3:uid="{E23B1FD0-03B4-4893-8AAF-394292BD2AB3}" name="Certifying or Licensing Organization" dataDxfId="17"/>
    <tableColumn id="16" xr3:uid="{08BFA1A6-8344-4572-AC85-96CD12BA8854}" name="Certification Fees Paid (Registered Counselors)" dataDxfId="16"/>
    <tableColumn id="4" xr3:uid="{00000000-0010-0000-0000-000004000000}" name="Anticipated Graduation Date" dataDxfId="15"/>
    <tableColumn id="5" xr3:uid="{00000000-0010-0000-0000-000005000000}" name="Verified Graduation Date" dataDxfId="14"/>
    <tableColumn id="6" xr3:uid="{00000000-0010-0000-0000-000006000000}" name="Verified IC&amp;RC Test Date" dataDxfId="13"/>
    <tableColumn id="7" xr3:uid="{00000000-0010-0000-0000-000007000000}" name="Certification Packet Submission Date" dataDxfId="12"/>
    <tableColumn id="8" xr3:uid="{00000000-0010-0000-0000-000008000000}" name="Certification or Licensure Date" dataDxfId="11"/>
    <tableColumn id="9" xr3:uid="{00000000-0010-0000-0000-000009000000}" name="Backup Documentation Retained (1D-1)" dataDxfId="10"/>
    <tableColumn id="15" xr3:uid="{CEFADDF5-9754-43EB-A774-60371E71AACE}" name="Backup Documentation Retained (1D-2)" dataDxfId="9"/>
    <tableColumn id="17" xr3:uid="{2F2AF4E9-1F4B-47EB-BDD8-226056D67FC8}" name="Funds Received for Tuition/PTO Deliverable (1D-1)" dataDxfId="8"/>
    <tableColumn id="10" xr3:uid="{00000000-0010-0000-0000-00000A000000}" name="Funds Expended for Tuition/PTO Deliverable (1D-1)" dataDxfId="7"/>
    <tableColumn id="11" xr3:uid="{00000000-0010-0000-0000-00000B000000}" name="Funds Received for Certification Deliverable (1D-2)" dataDxfId="6"/>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threadedComments/threadedComment1.xml><?xml version="1.0" encoding="utf-8"?>
<ThreadedComments xmlns="http://schemas.microsoft.com/office/spreadsheetml/2018/threadedcomments" xmlns:x="http://schemas.openxmlformats.org/spreadsheetml/2006/main">
  <threadedComment ref="B2" dT="2023-09-14T19:04:53.64" personId="{00000000-0000-0000-0000-000000000000}" id="{08F9A54F-DC76-422E-B859-770EC4016CFE}">
    <text>Enter "Yes" or "No" for Column B</text>
  </threadedComment>
  <threadedComment ref="C2" dT="2023-09-14T19:05:29.02" personId="{00000000-0000-0000-0000-000000000000}" id="{740DA4A5-FC49-4B82-A8EF-661FAA57F5D7}">
    <text>Enter "Yes", "No", or "Some" in Column C.</text>
  </threadedComment>
  <threadedComment ref="D2" dT="2023-09-14T19:06:29.52" personId="{00000000-0000-0000-0000-000000000000}" id="{48D97A54-C2D7-41BC-9719-BECA8806205B}">
    <text>Enter all direct service clinicians: Licensed, Certified, and Registered.</text>
  </threadedComment>
  <threadedComment ref="E2" dT="2023-09-14T19:07:34.18" personId="{00000000-0000-0000-0000-000000000000}" id="{CB25E4E4-A990-43D7-9D28-5A9AE4190EF0}">
    <text>Enter the date of hire for each clinician in Column D.</text>
  </threadedComment>
  <threadedComment ref="F2" dT="2023-09-14T19:23:56.01" personId="{00000000-0000-0000-0000-000000000000}" id="{BF79561C-1784-464D-B0C4-C1625EEE04A5}">
    <text>Enter Licensed (LPHA), Certified, or Registered for each direct service provider.</text>
  </threadedComment>
  <threadedComment ref="P2" dT="2023-09-13T22:44:57.53" personId="{00000000-0000-0000-0000-000000000000}" id="{7309FB33-0421-40BE-B37D-328D055ECBAC}">
    <text>You are required to provide backup documentation for funds spent on Tuition, Supplies, and PTO and provide to SAPC by 3/31/2024.</text>
  </threadedComment>
  <threadedComment ref="R2" dT="2023-09-13T22:45:17.72" personId="{00000000-0000-0000-0000-000000000000}" id="{651F8B8D-CB28-4E2E-99BB-8451BAFFF2E5}">
    <text>Column Q total must match Column R total by 3/31/2024.</text>
  </threadedComment>
  <threadedComment ref="S2" dT="2023-09-13T22:45:28.81" personId="{00000000-0000-0000-0000-000000000000}" id="{67ACE82A-BA83-4B16-ADBA-81E43CAFF121}">
    <text>Column Q total must match Column R total by 3/31/2024.</text>
  </threadedComment>
</ThreadedComments>
</file>

<file path=xl/threadedComments/threadedComment2.xml><?xml version="1.0" encoding="utf-8"?>
<ThreadedComments xmlns="http://schemas.microsoft.com/office/spreadsheetml/2018/threadedcomments" xmlns:x="http://schemas.openxmlformats.org/spreadsheetml/2006/main">
  <threadedComment ref="E5" dT="2023-09-14T18:38:47.58" personId="{00000000-0000-0000-0000-000000000000}" id="{33B01A6B-DA44-4940-B35A-8741B0C6D7AC}">
    <text>Enter the number of Registered and Certified Counselors.</text>
  </threadedComment>
  <threadedComment ref="F5" dT="2023-09-14T18:38:47.58" personId="{00000000-0000-0000-0000-000000000000}" id="{D7BEA975-C30E-489F-958B-9C968534651C}">
    <text>Enter the number of Registered and Certified Counselors.</text>
  </threadedComment>
  <threadedComment ref="D9" dT="2023-09-14T18:40:01.27" personId="{00000000-0000-0000-0000-000000000000}" id="{6526A3A2-BC00-48B7-8B36-E6B4DD2187C0}">
    <text>Enter the number of Registered and Certified Counselors.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V46"/>
  <sheetViews>
    <sheetView showGridLines="0" tabSelected="1" zoomScale="70" zoomScaleNormal="70" workbookViewId="0">
      <pane xSplit="4" ySplit="1" topLeftCell="E2" activePane="bottomRight" state="frozen"/>
      <selection pane="topRight" activeCell="E1" sqref="E1"/>
      <selection pane="bottomLeft" activeCell="A2" sqref="A2"/>
      <selection pane="bottomRight" activeCell="B8" sqref="B8"/>
    </sheetView>
  </sheetViews>
  <sheetFormatPr defaultColWidth="8.77734375" defaultRowHeight="24" customHeight="1" x14ac:dyDescent="0.3"/>
  <cols>
    <col min="1" max="1" width="1.77734375" style="3" customWidth="1"/>
    <col min="2" max="2" width="10.77734375" style="7" customWidth="1"/>
    <col min="3" max="3" width="11.44140625" style="7" customWidth="1"/>
    <col min="4" max="4" width="16.21875" style="7" customWidth="1"/>
    <col min="5" max="5" width="12.5546875" style="5" customWidth="1"/>
    <col min="6" max="7" width="10.77734375" style="7" customWidth="1"/>
    <col min="8" max="8" width="13.33203125" style="7" customWidth="1"/>
    <col min="9" max="9" width="11.21875" style="5" customWidth="1"/>
    <col min="10" max="10" width="11.44140625" style="5" customWidth="1"/>
    <col min="11" max="12" width="11.21875" style="5" customWidth="1"/>
    <col min="13" max="13" width="13" style="7" customWidth="1"/>
    <col min="14" max="14" width="15.77734375" style="7" customWidth="1"/>
    <col min="15" max="15" width="16.44140625" style="3" customWidth="1"/>
    <col min="16" max="16" width="17.109375" style="3" customWidth="1"/>
    <col min="17" max="17" width="16.6640625" style="3" customWidth="1"/>
    <col min="18" max="18" width="16.88671875" style="3" customWidth="1"/>
    <col min="19" max="19" width="15.5546875" style="3" customWidth="1"/>
    <col min="20" max="20" width="16.109375" style="3" customWidth="1"/>
    <col min="21" max="16384" width="8.77734375" style="3"/>
  </cols>
  <sheetData>
    <row r="1" spans="2:22" s="1" customFormat="1" ht="116.25" customHeight="1" x14ac:dyDescent="0.25">
      <c r="E1" s="4"/>
      <c r="G1" s="6"/>
      <c r="I1" s="4"/>
      <c r="J1" s="4"/>
      <c r="K1" s="4"/>
      <c r="L1" s="4"/>
    </row>
    <row r="2" spans="2:22" s="2" customFormat="1" ht="69.75" customHeight="1" x14ac:dyDescent="0.3">
      <c r="B2" s="8" t="s">
        <v>11</v>
      </c>
      <c r="C2" s="8" t="s">
        <v>12</v>
      </c>
      <c r="D2" s="8" t="s">
        <v>36</v>
      </c>
      <c r="E2" s="8" t="s">
        <v>37</v>
      </c>
      <c r="F2" s="24" t="s">
        <v>18</v>
      </c>
      <c r="G2" s="8" t="s">
        <v>2</v>
      </c>
      <c r="H2" s="8" t="s">
        <v>38</v>
      </c>
      <c r="I2" s="8" t="s">
        <v>39</v>
      </c>
      <c r="J2" s="8" t="s">
        <v>44</v>
      </c>
      <c r="K2" s="8" t="s">
        <v>5</v>
      </c>
      <c r="L2" s="8" t="s">
        <v>45</v>
      </c>
      <c r="M2" s="8" t="s">
        <v>46</v>
      </c>
      <c r="N2" s="8" t="s">
        <v>6</v>
      </c>
      <c r="O2" s="8" t="s">
        <v>19</v>
      </c>
      <c r="P2" s="8" t="s">
        <v>8</v>
      </c>
      <c r="Q2" s="8" t="s">
        <v>9</v>
      </c>
      <c r="R2" s="8" t="s">
        <v>15</v>
      </c>
      <c r="S2" s="8" t="s">
        <v>14</v>
      </c>
      <c r="T2" s="8" t="s">
        <v>13</v>
      </c>
    </row>
    <row r="3" spans="2:22" ht="24" customHeight="1" x14ac:dyDescent="0.3">
      <c r="B3" s="9" t="s">
        <v>1</v>
      </c>
      <c r="C3" s="9" t="s">
        <v>0</v>
      </c>
      <c r="D3" s="9" t="s">
        <v>3</v>
      </c>
      <c r="E3" s="10"/>
      <c r="F3" s="12" t="s">
        <v>21</v>
      </c>
      <c r="G3" s="10">
        <v>44291</v>
      </c>
      <c r="H3" s="25"/>
      <c r="I3" s="25" t="s">
        <v>40</v>
      </c>
      <c r="J3" s="11"/>
      <c r="K3" s="10">
        <v>45437</v>
      </c>
      <c r="L3" s="10">
        <v>45437</v>
      </c>
      <c r="M3" s="10">
        <v>45468</v>
      </c>
      <c r="N3" s="10">
        <v>45505</v>
      </c>
      <c r="O3" s="10">
        <v>45580</v>
      </c>
      <c r="P3" s="9" t="s">
        <v>0</v>
      </c>
      <c r="Q3" s="9" t="s">
        <v>1</v>
      </c>
      <c r="R3" s="11">
        <v>2500</v>
      </c>
      <c r="S3" s="11">
        <v>1500</v>
      </c>
      <c r="T3" s="11">
        <v>2500</v>
      </c>
    </row>
    <row r="4" spans="2:22" ht="24" customHeight="1" x14ac:dyDescent="0.3">
      <c r="B4" s="12" t="s">
        <v>1</v>
      </c>
      <c r="C4" s="12" t="s">
        <v>1</v>
      </c>
      <c r="D4" s="12" t="s">
        <v>4</v>
      </c>
      <c r="E4" s="13"/>
      <c r="F4" s="12" t="s">
        <v>21</v>
      </c>
      <c r="G4" s="13">
        <v>44682</v>
      </c>
      <c r="H4" s="18"/>
      <c r="I4" s="18" t="s">
        <v>41</v>
      </c>
      <c r="J4" s="14"/>
      <c r="K4" s="13">
        <v>45437</v>
      </c>
      <c r="L4" s="13">
        <v>45437</v>
      </c>
      <c r="M4" s="13">
        <v>45498</v>
      </c>
      <c r="N4" s="13">
        <v>45536</v>
      </c>
      <c r="O4" s="13">
        <v>45606</v>
      </c>
      <c r="P4" s="12" t="s">
        <v>1</v>
      </c>
      <c r="Q4" s="12" t="s">
        <v>0</v>
      </c>
      <c r="R4" s="14">
        <v>2500</v>
      </c>
      <c r="S4" s="14">
        <v>2258</v>
      </c>
      <c r="T4" s="14"/>
    </row>
    <row r="5" spans="2:22" ht="24" customHeight="1" x14ac:dyDescent="0.3">
      <c r="B5" s="12" t="s">
        <v>0</v>
      </c>
      <c r="C5" s="12" t="s">
        <v>7</v>
      </c>
      <c r="D5" s="12" t="s">
        <v>10</v>
      </c>
      <c r="E5" s="13"/>
      <c r="F5" s="12" t="s">
        <v>20</v>
      </c>
      <c r="G5" s="13">
        <v>43984</v>
      </c>
      <c r="H5" s="18"/>
      <c r="I5" s="18" t="s">
        <v>42</v>
      </c>
      <c r="J5" s="14"/>
      <c r="K5" s="13">
        <v>45437</v>
      </c>
      <c r="L5" s="13">
        <v>45437</v>
      </c>
      <c r="M5" s="13">
        <v>45529</v>
      </c>
      <c r="N5" s="13">
        <v>45566</v>
      </c>
      <c r="O5" s="13">
        <v>45627</v>
      </c>
      <c r="P5" s="12" t="s">
        <v>0</v>
      </c>
      <c r="Q5" s="12" t="s">
        <v>0</v>
      </c>
      <c r="R5" s="14">
        <v>2500</v>
      </c>
      <c r="S5" s="14">
        <v>1750</v>
      </c>
      <c r="T5" s="14"/>
    </row>
    <row r="6" spans="2:22" ht="24" customHeight="1" x14ac:dyDescent="0.3">
      <c r="B6" s="12" t="s">
        <v>1</v>
      </c>
      <c r="C6" s="12" t="s">
        <v>1</v>
      </c>
      <c r="D6" s="12" t="s">
        <v>47</v>
      </c>
      <c r="E6" s="13"/>
      <c r="F6" s="12" t="s">
        <v>21</v>
      </c>
      <c r="G6" s="13"/>
      <c r="H6" s="18"/>
      <c r="I6" s="18" t="s">
        <v>43</v>
      </c>
      <c r="J6" s="14"/>
      <c r="K6" s="13"/>
      <c r="L6" s="13"/>
      <c r="M6" s="13"/>
      <c r="N6" s="13"/>
      <c r="O6" s="13"/>
      <c r="P6" s="12"/>
      <c r="Q6" s="12"/>
      <c r="R6" s="14"/>
      <c r="S6" s="14"/>
      <c r="T6" s="14"/>
    </row>
    <row r="7" spans="2:22" ht="24" customHeight="1" x14ac:dyDescent="0.3">
      <c r="B7" s="12"/>
      <c r="C7" s="12"/>
      <c r="D7" s="12"/>
      <c r="E7" s="13"/>
      <c r="F7" s="12" t="s">
        <v>20</v>
      </c>
      <c r="G7" s="13"/>
      <c r="H7" s="18"/>
      <c r="I7" s="18"/>
      <c r="J7" s="14"/>
      <c r="K7" s="13"/>
      <c r="L7" s="13"/>
      <c r="M7" s="13"/>
      <c r="N7" s="13"/>
      <c r="O7" s="13"/>
      <c r="P7" s="12"/>
      <c r="Q7" s="12"/>
      <c r="R7" s="14"/>
      <c r="S7" s="14"/>
      <c r="T7" s="14"/>
    </row>
    <row r="8" spans="2:22" ht="24" customHeight="1" x14ac:dyDescent="0.3">
      <c r="B8" s="12"/>
      <c r="C8" s="12"/>
      <c r="D8" s="12"/>
      <c r="E8" s="13"/>
      <c r="F8" s="12" t="s">
        <v>20</v>
      </c>
      <c r="G8" s="13"/>
      <c r="H8" s="18"/>
      <c r="I8" s="18"/>
      <c r="J8" s="14"/>
      <c r="K8" s="13"/>
      <c r="L8" s="13"/>
      <c r="M8" s="13"/>
      <c r="N8" s="13"/>
      <c r="O8" s="13"/>
      <c r="P8" s="12"/>
      <c r="Q8" s="12"/>
      <c r="R8" s="14"/>
      <c r="S8" s="14"/>
      <c r="T8" s="14"/>
    </row>
    <row r="9" spans="2:22" ht="24" customHeight="1" x14ac:dyDescent="0.3">
      <c r="B9" s="12"/>
      <c r="C9" s="12"/>
      <c r="D9" s="12"/>
      <c r="E9" s="13"/>
      <c r="F9" s="12" t="s">
        <v>22</v>
      </c>
      <c r="G9" s="13"/>
      <c r="H9" s="18"/>
      <c r="I9" s="18"/>
      <c r="J9" s="14"/>
      <c r="K9" s="13"/>
      <c r="L9" s="13"/>
      <c r="M9" s="13"/>
      <c r="N9" s="13"/>
      <c r="O9" s="13"/>
      <c r="P9" s="12"/>
      <c r="Q9" s="12"/>
      <c r="R9" s="14"/>
      <c r="S9" s="14"/>
      <c r="T9" s="14"/>
      <c r="U9"/>
      <c r="V9"/>
    </row>
    <row r="10" spans="2:22" ht="24" customHeight="1" x14ac:dyDescent="0.3">
      <c r="B10" s="12"/>
      <c r="C10" s="12"/>
      <c r="D10" s="12"/>
      <c r="E10" s="13"/>
      <c r="F10" s="12" t="s">
        <v>20</v>
      </c>
      <c r="G10" s="13"/>
      <c r="H10" s="18"/>
      <c r="I10" s="18"/>
      <c r="J10" s="14"/>
      <c r="K10" s="13"/>
      <c r="L10" s="13"/>
      <c r="M10" s="13"/>
      <c r="N10" s="13"/>
      <c r="O10" s="13"/>
      <c r="P10" s="12"/>
      <c r="Q10" s="12"/>
      <c r="R10" s="14"/>
      <c r="S10" s="14"/>
      <c r="T10" s="14"/>
      <c r="U10"/>
      <c r="V10"/>
    </row>
    <row r="11" spans="2:22" ht="24" customHeight="1" x14ac:dyDescent="0.3">
      <c r="B11" s="12"/>
      <c r="C11" s="12"/>
      <c r="D11" s="12"/>
      <c r="E11" s="13"/>
      <c r="F11" s="12" t="s">
        <v>20</v>
      </c>
      <c r="G11" s="13"/>
      <c r="H11" s="18"/>
      <c r="I11" s="18"/>
      <c r="J11" s="14"/>
      <c r="K11" s="13"/>
      <c r="L11" s="13"/>
      <c r="M11" s="13"/>
      <c r="N11" s="13"/>
      <c r="O11" s="13"/>
      <c r="P11" s="12"/>
      <c r="Q11" s="12"/>
      <c r="R11" s="14"/>
      <c r="S11" s="14"/>
      <c r="T11" s="14"/>
      <c r="U11"/>
      <c r="V11"/>
    </row>
    <row r="12" spans="2:22" ht="24" customHeight="1" x14ac:dyDescent="0.3">
      <c r="B12" s="12"/>
      <c r="C12" s="12"/>
      <c r="D12" s="12"/>
      <c r="E12" s="13"/>
      <c r="F12" s="12" t="s">
        <v>20</v>
      </c>
      <c r="G12" s="13"/>
      <c r="H12" s="18"/>
      <c r="I12" s="18"/>
      <c r="J12" s="14"/>
      <c r="K12" s="13"/>
      <c r="L12" s="13"/>
      <c r="M12" s="13"/>
      <c r="N12" s="13"/>
      <c r="O12" s="13"/>
      <c r="P12" s="12"/>
      <c r="Q12" s="12"/>
      <c r="R12" s="14"/>
      <c r="S12" s="14"/>
      <c r="T12" s="14"/>
      <c r="U12"/>
      <c r="V12"/>
    </row>
    <row r="13" spans="2:22" ht="24" customHeight="1" x14ac:dyDescent="0.3">
      <c r="B13" s="12"/>
      <c r="C13" s="12"/>
      <c r="D13" s="12"/>
      <c r="E13" s="13"/>
      <c r="F13" s="12" t="s">
        <v>20</v>
      </c>
      <c r="G13" s="13"/>
      <c r="H13" s="18"/>
      <c r="I13" s="18"/>
      <c r="J13" s="14"/>
      <c r="K13" s="13"/>
      <c r="L13" s="13"/>
      <c r="M13" s="13"/>
      <c r="N13" s="13"/>
      <c r="O13" s="13"/>
      <c r="P13" s="12"/>
      <c r="Q13" s="12"/>
      <c r="R13" s="14"/>
      <c r="S13" s="14"/>
      <c r="T13" s="14"/>
      <c r="U13"/>
      <c r="V13"/>
    </row>
    <row r="14" spans="2:22" ht="24" customHeight="1" x14ac:dyDescent="0.3">
      <c r="B14" s="12"/>
      <c r="C14" s="12"/>
      <c r="D14" s="12"/>
      <c r="E14" s="13"/>
      <c r="F14" s="12" t="s">
        <v>20</v>
      </c>
      <c r="G14" s="13"/>
      <c r="H14" s="18"/>
      <c r="I14" s="18"/>
      <c r="J14" s="14"/>
      <c r="K14" s="13"/>
      <c r="L14" s="13"/>
      <c r="M14" s="13"/>
      <c r="N14" s="13"/>
      <c r="O14" s="13"/>
      <c r="P14" s="12"/>
      <c r="Q14" s="12"/>
      <c r="R14" s="14"/>
      <c r="S14" s="14"/>
      <c r="T14" s="14"/>
      <c r="U14"/>
      <c r="V14"/>
    </row>
    <row r="15" spans="2:22" ht="24" customHeight="1" x14ac:dyDescent="0.3">
      <c r="B15" s="12"/>
      <c r="C15" s="12"/>
      <c r="D15" s="12"/>
      <c r="E15" s="13"/>
      <c r="F15" s="12" t="s">
        <v>20</v>
      </c>
      <c r="G15" s="13"/>
      <c r="H15" s="18"/>
      <c r="I15" s="18"/>
      <c r="J15" s="14"/>
      <c r="K15" s="13"/>
      <c r="L15" s="13"/>
      <c r="M15" s="13"/>
      <c r="N15" s="13"/>
      <c r="O15" s="13"/>
      <c r="P15" s="12"/>
      <c r="Q15" s="12"/>
      <c r="R15" s="14"/>
      <c r="S15" s="14"/>
      <c r="T15" s="14"/>
      <c r="U15"/>
      <c r="V15"/>
    </row>
    <row r="16" spans="2:22" ht="24" customHeight="1" x14ac:dyDescent="0.3">
      <c r="B16" s="12"/>
      <c r="C16" s="12"/>
      <c r="D16" s="12"/>
      <c r="E16" s="13"/>
      <c r="F16" s="12" t="s">
        <v>20</v>
      </c>
      <c r="G16" s="13"/>
      <c r="H16" s="18"/>
      <c r="I16" s="18"/>
      <c r="J16" s="14"/>
      <c r="K16" s="13"/>
      <c r="L16" s="13"/>
      <c r="M16" s="13"/>
      <c r="N16" s="13"/>
      <c r="O16" s="13"/>
      <c r="P16" s="12"/>
      <c r="Q16" s="12"/>
      <c r="R16" s="14"/>
      <c r="S16" s="14"/>
      <c r="T16" s="14"/>
      <c r="U16"/>
      <c r="V16"/>
    </row>
    <row r="17" spans="2:22" ht="24" customHeight="1" x14ac:dyDescent="0.3">
      <c r="B17" s="12"/>
      <c r="C17" s="12"/>
      <c r="D17" s="12"/>
      <c r="E17" s="13"/>
      <c r="F17" s="12" t="s">
        <v>20</v>
      </c>
      <c r="G17" s="13"/>
      <c r="H17" s="18"/>
      <c r="I17" s="18"/>
      <c r="J17" s="14"/>
      <c r="K17" s="13"/>
      <c r="L17" s="13"/>
      <c r="M17" s="13"/>
      <c r="N17" s="13"/>
      <c r="O17" s="13"/>
      <c r="P17" s="12"/>
      <c r="Q17" s="12"/>
      <c r="R17" s="14"/>
      <c r="S17" s="14"/>
      <c r="T17" s="14"/>
      <c r="U17"/>
      <c r="V17"/>
    </row>
    <row r="18" spans="2:22" ht="24" customHeight="1" x14ac:dyDescent="0.3">
      <c r="B18" s="12"/>
      <c r="C18" s="12"/>
      <c r="D18" s="12"/>
      <c r="E18" s="13"/>
      <c r="F18" s="12" t="s">
        <v>20</v>
      </c>
      <c r="G18" s="13"/>
      <c r="H18" s="18"/>
      <c r="I18" s="18"/>
      <c r="J18" s="14"/>
      <c r="K18" s="13"/>
      <c r="L18" s="13"/>
      <c r="M18" s="13"/>
      <c r="N18" s="13"/>
      <c r="O18" s="13"/>
      <c r="P18" s="12"/>
      <c r="Q18" s="12"/>
      <c r="R18" s="14"/>
      <c r="S18" s="14"/>
      <c r="T18" s="14"/>
      <c r="U18"/>
      <c r="V18"/>
    </row>
    <row r="19" spans="2:22" ht="24" customHeight="1" x14ac:dyDescent="0.3">
      <c r="B19" s="12"/>
      <c r="C19" s="12"/>
      <c r="D19" s="12"/>
      <c r="E19" s="13"/>
      <c r="F19" s="12" t="s">
        <v>20</v>
      </c>
      <c r="G19" s="13"/>
      <c r="H19" s="18"/>
      <c r="I19" s="18"/>
      <c r="J19" s="14"/>
      <c r="K19" s="13"/>
      <c r="L19" s="13"/>
      <c r="M19" s="13"/>
      <c r="N19" s="13"/>
      <c r="O19" s="13"/>
      <c r="P19" s="12"/>
      <c r="Q19" s="12"/>
      <c r="R19" s="14"/>
      <c r="S19" s="14"/>
      <c r="T19" s="14"/>
      <c r="U19"/>
      <c r="V19"/>
    </row>
    <row r="20" spans="2:22" ht="24" customHeight="1" x14ac:dyDescent="0.3">
      <c r="B20" s="12"/>
      <c r="C20" s="12"/>
      <c r="D20" s="12"/>
      <c r="E20" s="13"/>
      <c r="F20" s="12" t="s">
        <v>20</v>
      </c>
      <c r="G20" s="13"/>
      <c r="H20" s="18"/>
      <c r="I20" s="18"/>
      <c r="J20" s="14"/>
      <c r="K20" s="13"/>
      <c r="L20" s="13"/>
      <c r="M20" s="13"/>
      <c r="N20" s="13"/>
      <c r="O20" s="13"/>
      <c r="P20" s="12"/>
      <c r="Q20" s="12"/>
      <c r="R20" s="14"/>
      <c r="S20" s="14"/>
      <c r="T20" s="14"/>
      <c r="U20"/>
      <c r="V20"/>
    </row>
    <row r="21" spans="2:22" ht="24" customHeight="1" x14ac:dyDescent="0.3">
      <c r="B21" s="12"/>
      <c r="C21" s="12"/>
      <c r="D21" s="12"/>
      <c r="E21" s="13"/>
      <c r="F21" s="12" t="s">
        <v>20</v>
      </c>
      <c r="G21" s="13"/>
      <c r="H21" s="18"/>
      <c r="I21" s="18"/>
      <c r="J21" s="14"/>
      <c r="K21" s="13"/>
      <c r="L21" s="13"/>
      <c r="M21" s="13"/>
      <c r="N21" s="13"/>
      <c r="O21" s="13"/>
      <c r="P21" s="12"/>
      <c r="Q21" s="12"/>
      <c r="R21" s="14"/>
      <c r="S21" s="14"/>
      <c r="T21" s="14"/>
      <c r="U21"/>
      <c r="V21"/>
    </row>
    <row r="22" spans="2:22" ht="24" customHeight="1" x14ac:dyDescent="0.3">
      <c r="B22" s="12"/>
      <c r="C22" s="12"/>
      <c r="D22" s="12"/>
      <c r="E22" s="13"/>
      <c r="F22" s="12" t="s">
        <v>20</v>
      </c>
      <c r="G22" s="13"/>
      <c r="H22" s="18"/>
      <c r="I22" s="18"/>
      <c r="J22" s="14"/>
      <c r="K22" s="13"/>
      <c r="L22" s="13"/>
      <c r="M22" s="13"/>
      <c r="N22" s="13"/>
      <c r="O22" s="13"/>
      <c r="P22" s="12"/>
      <c r="Q22" s="12"/>
      <c r="R22" s="14"/>
      <c r="S22" s="14"/>
      <c r="T22" s="14"/>
      <c r="U22"/>
      <c r="V22"/>
    </row>
    <row r="23" spans="2:22" ht="24" customHeight="1" x14ac:dyDescent="0.3">
      <c r="B23" s="12"/>
      <c r="C23" s="12"/>
      <c r="D23" s="12"/>
      <c r="E23" s="13"/>
      <c r="F23" s="12" t="s">
        <v>20</v>
      </c>
      <c r="G23" s="13"/>
      <c r="H23" s="18"/>
      <c r="I23" s="18"/>
      <c r="J23" s="14"/>
      <c r="K23" s="13"/>
      <c r="L23" s="13"/>
      <c r="M23" s="13"/>
      <c r="N23" s="13"/>
      <c r="O23" s="13"/>
      <c r="P23" s="12"/>
      <c r="Q23" s="12"/>
      <c r="R23" s="14"/>
      <c r="S23" s="14"/>
      <c r="T23" s="14"/>
      <c r="U23"/>
      <c r="V23"/>
    </row>
    <row r="24" spans="2:22" ht="24" customHeight="1" x14ac:dyDescent="0.3">
      <c r="B24" s="12"/>
      <c r="C24" s="12"/>
      <c r="D24" s="12"/>
      <c r="E24" s="13"/>
      <c r="F24" s="12" t="s">
        <v>22</v>
      </c>
      <c r="G24" s="13"/>
      <c r="H24" s="18"/>
      <c r="I24" s="18"/>
      <c r="J24" s="14"/>
      <c r="K24" s="13"/>
      <c r="L24" s="13"/>
      <c r="M24" s="13"/>
      <c r="N24" s="13"/>
      <c r="O24" s="13"/>
      <c r="P24" s="12"/>
      <c r="Q24" s="12"/>
      <c r="R24" s="14"/>
      <c r="S24" s="14"/>
      <c r="T24" s="14"/>
      <c r="U24"/>
      <c r="V24"/>
    </row>
    <row r="25" spans="2:22" ht="24" customHeight="1" x14ac:dyDescent="0.3">
      <c r="B25" s="12"/>
      <c r="C25" s="12"/>
      <c r="D25" s="12"/>
      <c r="E25" s="13"/>
      <c r="F25" s="12"/>
      <c r="G25" s="13"/>
      <c r="H25" s="18"/>
      <c r="I25" s="18"/>
      <c r="J25" s="14"/>
      <c r="K25" s="13"/>
      <c r="L25" s="13"/>
      <c r="M25" s="13"/>
      <c r="N25" s="13"/>
      <c r="O25" s="13"/>
      <c r="P25" s="12"/>
      <c r="Q25" s="12"/>
      <c r="R25" s="14"/>
      <c r="S25" s="14"/>
      <c r="T25" s="14"/>
      <c r="U25"/>
      <c r="V25"/>
    </row>
    <row r="26" spans="2:22" ht="24" customHeight="1" x14ac:dyDescent="0.3">
      <c r="B26" s="12"/>
      <c r="C26" s="12"/>
      <c r="D26" s="12"/>
      <c r="E26" s="13"/>
      <c r="F26" s="12"/>
      <c r="G26" s="13"/>
      <c r="H26" s="18"/>
      <c r="I26" s="18"/>
      <c r="J26" s="14"/>
      <c r="K26" s="13"/>
      <c r="L26" s="13"/>
      <c r="M26" s="13"/>
      <c r="N26" s="13"/>
      <c r="O26" s="13"/>
      <c r="P26" s="12"/>
      <c r="Q26" s="12"/>
      <c r="R26" s="14"/>
      <c r="S26" s="14"/>
      <c r="T26" s="14"/>
      <c r="U26"/>
      <c r="V26"/>
    </row>
    <row r="27" spans="2:22" ht="24" customHeight="1" x14ac:dyDescent="0.3">
      <c r="B27" s="12"/>
      <c r="C27" s="12"/>
      <c r="D27" s="12"/>
      <c r="E27" s="13"/>
      <c r="F27" s="12"/>
      <c r="G27" s="13"/>
      <c r="H27" s="18"/>
      <c r="I27" s="18"/>
      <c r="J27" s="14"/>
      <c r="K27" s="13"/>
      <c r="L27" s="13"/>
      <c r="M27" s="13"/>
      <c r="N27" s="13"/>
      <c r="O27" s="13"/>
      <c r="P27" s="12"/>
      <c r="Q27" s="12"/>
      <c r="R27" s="14"/>
      <c r="S27" s="14"/>
      <c r="T27" s="14"/>
      <c r="U27"/>
      <c r="V27"/>
    </row>
    <row r="28" spans="2:22" ht="24" customHeight="1" x14ac:dyDescent="0.3">
      <c r="B28" s="12"/>
      <c r="C28" s="12"/>
      <c r="D28" s="12"/>
      <c r="E28" s="13"/>
      <c r="F28" s="12"/>
      <c r="G28" s="13"/>
      <c r="H28" s="18"/>
      <c r="I28" s="18"/>
      <c r="J28" s="14"/>
      <c r="K28" s="13"/>
      <c r="L28" s="13"/>
      <c r="M28" s="13"/>
      <c r="N28" s="13"/>
      <c r="O28" s="13"/>
      <c r="P28" s="12"/>
      <c r="Q28" s="12"/>
      <c r="R28" s="14"/>
      <c r="S28" s="14"/>
      <c r="T28" s="14"/>
      <c r="U28"/>
      <c r="V28"/>
    </row>
    <row r="29" spans="2:22" ht="24" customHeight="1" x14ac:dyDescent="0.3">
      <c r="B29" s="12"/>
      <c r="C29" s="12"/>
      <c r="D29" s="12"/>
      <c r="E29" s="13"/>
      <c r="F29" s="12"/>
      <c r="G29" s="13"/>
      <c r="H29" s="18"/>
      <c r="I29" s="18"/>
      <c r="J29" s="14"/>
      <c r="K29" s="13"/>
      <c r="L29" s="13"/>
      <c r="M29" s="13"/>
      <c r="N29" s="13"/>
      <c r="O29" s="13"/>
      <c r="P29" s="12"/>
      <c r="Q29" s="12"/>
      <c r="R29" s="14"/>
      <c r="S29" s="14"/>
      <c r="T29" s="14"/>
    </row>
    <row r="30" spans="2:22" ht="24" customHeight="1" x14ac:dyDescent="0.3">
      <c r="B30" s="12"/>
      <c r="C30" s="12"/>
      <c r="D30" s="12"/>
      <c r="E30" s="13"/>
      <c r="F30" s="12"/>
      <c r="G30" s="13"/>
      <c r="H30" s="18"/>
      <c r="I30" s="18"/>
      <c r="J30" s="14"/>
      <c r="K30" s="13"/>
      <c r="L30" s="13"/>
      <c r="M30" s="13"/>
      <c r="N30" s="13"/>
      <c r="O30" s="13"/>
      <c r="P30" s="12"/>
      <c r="Q30" s="12"/>
      <c r="R30" s="14"/>
      <c r="S30" s="14"/>
      <c r="T30" s="14"/>
    </row>
    <row r="31" spans="2:22" ht="24" customHeight="1" x14ac:dyDescent="0.3">
      <c r="B31" s="12"/>
      <c r="C31" s="12"/>
      <c r="D31" s="12"/>
      <c r="E31" s="13"/>
      <c r="F31" s="12"/>
      <c r="G31" s="13"/>
      <c r="H31" s="18"/>
      <c r="I31" s="18"/>
      <c r="J31" s="14"/>
      <c r="K31" s="13"/>
      <c r="L31" s="13"/>
      <c r="M31" s="13"/>
      <c r="N31" s="13"/>
      <c r="O31" s="13"/>
      <c r="P31" s="12"/>
      <c r="Q31" s="12"/>
      <c r="R31" s="14"/>
      <c r="S31" s="14"/>
      <c r="T31" s="14"/>
    </row>
    <row r="32" spans="2:22" ht="24" customHeight="1" x14ac:dyDescent="0.3">
      <c r="B32" s="12"/>
      <c r="C32" s="12"/>
      <c r="D32" s="12"/>
      <c r="E32" s="13"/>
      <c r="F32" s="12"/>
      <c r="G32" s="13"/>
      <c r="H32" s="18"/>
      <c r="I32" s="18"/>
      <c r="J32" s="14"/>
      <c r="K32" s="13"/>
      <c r="L32" s="13"/>
      <c r="M32" s="13"/>
      <c r="N32" s="13"/>
      <c r="O32" s="13"/>
      <c r="P32" s="12"/>
      <c r="Q32" s="12"/>
      <c r="R32" s="14"/>
      <c r="S32" s="14"/>
      <c r="T32" s="14"/>
    </row>
    <row r="33" spans="2:20" ht="24" customHeight="1" x14ac:dyDescent="0.3">
      <c r="B33" s="12"/>
      <c r="C33" s="12"/>
      <c r="D33" s="12"/>
      <c r="E33" s="13"/>
      <c r="F33" s="12"/>
      <c r="G33" s="13"/>
      <c r="H33" s="18"/>
      <c r="I33" s="18"/>
      <c r="J33" s="14"/>
      <c r="K33" s="13"/>
      <c r="L33" s="13"/>
      <c r="M33" s="13"/>
      <c r="N33" s="13"/>
      <c r="O33" s="13"/>
      <c r="P33" s="12"/>
      <c r="Q33" s="12"/>
      <c r="R33" s="14"/>
      <c r="S33" s="14"/>
      <c r="T33" s="14"/>
    </row>
    <row r="34" spans="2:20" ht="24" customHeight="1" x14ac:dyDescent="0.3">
      <c r="B34" s="12"/>
      <c r="C34" s="12"/>
      <c r="D34" s="12"/>
      <c r="E34" s="13"/>
      <c r="F34" s="12"/>
      <c r="G34" s="13"/>
      <c r="H34" s="18"/>
      <c r="I34" s="18"/>
      <c r="J34" s="14"/>
      <c r="K34" s="13"/>
      <c r="L34" s="13"/>
      <c r="M34" s="13"/>
      <c r="N34" s="13"/>
      <c r="O34" s="13"/>
      <c r="P34" s="12"/>
      <c r="Q34" s="12"/>
      <c r="R34" s="14"/>
      <c r="S34" s="14"/>
      <c r="T34" s="14"/>
    </row>
    <row r="35" spans="2:20" ht="24" customHeight="1" x14ac:dyDescent="0.3">
      <c r="B35" s="12"/>
      <c r="C35" s="12"/>
      <c r="D35" s="12"/>
      <c r="E35" s="13"/>
      <c r="F35" s="12"/>
      <c r="G35" s="13"/>
      <c r="H35" s="18"/>
      <c r="I35" s="18"/>
      <c r="J35" s="14"/>
      <c r="K35" s="13"/>
      <c r="L35" s="13"/>
      <c r="M35" s="13"/>
      <c r="N35" s="13"/>
      <c r="O35" s="13"/>
      <c r="P35" s="12"/>
      <c r="Q35" s="12"/>
      <c r="R35" s="14"/>
      <c r="S35" s="14"/>
      <c r="T35" s="14"/>
    </row>
    <row r="36" spans="2:20" ht="24" customHeight="1" x14ac:dyDescent="0.3">
      <c r="B36" s="12"/>
      <c r="C36" s="12"/>
      <c r="D36" s="12"/>
      <c r="E36" s="13"/>
      <c r="F36" s="12"/>
      <c r="G36" s="13"/>
      <c r="H36" s="18"/>
      <c r="I36" s="18"/>
      <c r="J36" s="14"/>
      <c r="K36" s="13"/>
      <c r="L36" s="13"/>
      <c r="M36" s="13"/>
      <c r="N36" s="13"/>
      <c r="O36" s="13"/>
      <c r="P36" s="12"/>
      <c r="Q36" s="12"/>
      <c r="R36" s="14"/>
      <c r="S36" s="14"/>
      <c r="T36" s="14"/>
    </row>
    <row r="37" spans="2:20" ht="24" customHeight="1" x14ac:dyDescent="0.3">
      <c r="B37" s="12"/>
      <c r="C37" s="12"/>
      <c r="D37" s="12"/>
      <c r="E37" s="13"/>
      <c r="F37" s="12"/>
      <c r="G37" s="13"/>
      <c r="H37" s="18"/>
      <c r="I37" s="18"/>
      <c r="J37" s="14"/>
      <c r="K37" s="13"/>
      <c r="L37" s="13"/>
      <c r="M37" s="13"/>
      <c r="N37" s="13"/>
      <c r="O37" s="13"/>
      <c r="P37" s="12"/>
      <c r="Q37" s="12"/>
      <c r="R37" s="14"/>
      <c r="S37" s="14"/>
      <c r="T37" s="14"/>
    </row>
    <row r="38" spans="2:20" ht="24" customHeight="1" x14ac:dyDescent="0.3">
      <c r="B38" s="12"/>
      <c r="C38" s="12"/>
      <c r="D38" s="12"/>
      <c r="E38" s="13"/>
      <c r="F38" s="12"/>
      <c r="G38" s="13"/>
      <c r="H38" s="18"/>
      <c r="I38" s="18"/>
      <c r="J38" s="14"/>
      <c r="K38" s="13"/>
      <c r="L38" s="13"/>
      <c r="M38" s="13"/>
      <c r="N38" s="13"/>
      <c r="O38" s="13"/>
      <c r="P38" s="12"/>
      <c r="Q38" s="12"/>
      <c r="R38" s="14"/>
      <c r="S38" s="14"/>
      <c r="T38" s="14"/>
    </row>
    <row r="39" spans="2:20" ht="24" customHeight="1" x14ac:dyDescent="0.3">
      <c r="B39" s="12"/>
      <c r="C39" s="12"/>
      <c r="D39" s="12"/>
      <c r="E39" s="13"/>
      <c r="F39" s="12"/>
      <c r="G39" s="13"/>
      <c r="H39" s="18"/>
      <c r="I39" s="18"/>
      <c r="J39" s="14"/>
      <c r="K39" s="13"/>
      <c r="L39" s="13"/>
      <c r="M39" s="13"/>
      <c r="N39" s="13"/>
      <c r="O39" s="13"/>
      <c r="P39" s="12"/>
      <c r="Q39" s="12"/>
      <c r="R39" s="14"/>
      <c r="S39" s="14"/>
      <c r="T39" s="14"/>
    </row>
    <row r="40" spans="2:20" ht="24" customHeight="1" x14ac:dyDescent="0.3">
      <c r="B40" s="12"/>
      <c r="C40" s="12"/>
      <c r="D40" s="12"/>
      <c r="E40" s="13"/>
      <c r="F40" s="12"/>
      <c r="G40" s="13"/>
      <c r="H40" s="18"/>
      <c r="I40" s="18"/>
      <c r="J40" s="14"/>
      <c r="K40" s="13"/>
      <c r="L40" s="13"/>
      <c r="M40" s="13"/>
      <c r="N40" s="13"/>
      <c r="O40" s="13"/>
      <c r="P40" s="12"/>
      <c r="Q40" s="12"/>
      <c r="R40" s="14"/>
      <c r="S40" s="14"/>
      <c r="T40" s="14"/>
    </row>
    <row r="41" spans="2:20" ht="24" customHeight="1" x14ac:dyDescent="0.3">
      <c r="B41" s="12"/>
      <c r="C41" s="12"/>
      <c r="D41" s="12"/>
      <c r="E41" s="13"/>
      <c r="F41" s="9"/>
      <c r="G41" s="13"/>
      <c r="H41" s="18"/>
      <c r="I41" s="18"/>
      <c r="J41" s="14"/>
      <c r="K41" s="13"/>
      <c r="L41" s="13"/>
      <c r="M41" s="13"/>
      <c r="N41" s="13"/>
      <c r="O41" s="13"/>
      <c r="P41" s="12"/>
      <c r="Q41" s="12"/>
      <c r="R41" s="14"/>
      <c r="S41" s="14"/>
      <c r="T41" s="14"/>
    </row>
    <row r="42" spans="2:20" ht="24" customHeight="1" x14ac:dyDescent="0.3">
      <c r="B42" s="12"/>
      <c r="C42" s="12"/>
      <c r="D42" s="12"/>
      <c r="E42" s="13"/>
      <c r="F42" s="12"/>
      <c r="G42" s="13"/>
      <c r="H42" s="18"/>
      <c r="I42" s="18"/>
      <c r="J42" s="14"/>
      <c r="K42" s="13"/>
      <c r="L42" s="13"/>
      <c r="M42" s="13"/>
      <c r="N42" s="13"/>
      <c r="O42" s="13"/>
      <c r="P42" s="12"/>
      <c r="Q42" s="12"/>
      <c r="R42" s="14"/>
      <c r="S42" s="14"/>
      <c r="T42" s="14"/>
    </row>
    <row r="43" spans="2:20" ht="24" customHeight="1" x14ac:dyDescent="0.3">
      <c r="B43" s="9"/>
      <c r="C43" s="9"/>
      <c r="D43" s="12"/>
      <c r="E43" s="13"/>
      <c r="F43" s="12"/>
      <c r="G43" s="13"/>
      <c r="H43" s="18"/>
      <c r="I43" s="18"/>
      <c r="J43" s="14"/>
      <c r="K43" s="13"/>
      <c r="L43" s="13"/>
      <c r="M43" s="13"/>
      <c r="N43" s="13"/>
      <c r="O43" s="13"/>
      <c r="P43" s="12"/>
      <c r="Q43" s="12"/>
      <c r="R43" s="14"/>
      <c r="S43" s="14"/>
      <c r="T43" s="14"/>
    </row>
    <row r="44" spans="2:20" ht="24" customHeight="1" x14ac:dyDescent="0.3">
      <c r="B44" s="31" t="s">
        <v>17</v>
      </c>
      <c r="C44" s="32"/>
      <c r="D44" s="32"/>
      <c r="E44" s="32"/>
      <c r="F44" s="32"/>
      <c r="G44" s="32"/>
      <c r="H44" s="32"/>
      <c r="I44" s="32"/>
      <c r="J44" s="32"/>
      <c r="K44" s="32"/>
      <c r="L44" s="32"/>
      <c r="M44" s="35">
        <f>SUM(S3:S43)</f>
        <v>5508</v>
      </c>
      <c r="N44" s="36"/>
    </row>
    <row r="45" spans="2:20" ht="24" customHeight="1" x14ac:dyDescent="0.3">
      <c r="B45" s="33" t="s">
        <v>16</v>
      </c>
      <c r="C45" s="34"/>
      <c r="D45" s="34"/>
      <c r="E45" s="34"/>
      <c r="F45" s="34"/>
      <c r="G45" s="34"/>
      <c r="H45" s="34"/>
      <c r="I45" s="34"/>
      <c r="J45" s="34"/>
      <c r="K45" s="34"/>
      <c r="L45" s="34"/>
      <c r="M45" s="15">
        <f>SUM(R3:R43)</f>
        <v>7500</v>
      </c>
      <c r="N45" s="16">
        <f>SUM(T3:T43)</f>
        <v>2500</v>
      </c>
    </row>
    <row r="46" spans="2:20" ht="24" customHeight="1" x14ac:dyDescent="0.3">
      <c r="B46" s="17"/>
    </row>
  </sheetData>
  <mergeCells count="3">
    <mergeCell ref="B44:L44"/>
    <mergeCell ref="B45:L45"/>
    <mergeCell ref="M44:N44"/>
  </mergeCells>
  <phoneticPr fontId="2" type="noConversion"/>
  <conditionalFormatting sqref="B3:T43">
    <cfRule type="expression" dxfId="5" priority="39">
      <formula>$T3="Yes"</formula>
    </cfRule>
    <cfRule type="expression" dxfId="4" priority="40">
      <formula>#REF!=1</formula>
    </cfRule>
  </conditionalFormatting>
  <dataValidations xWindow="1583" yWindow="301" count="3">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allowBlank="1" showInputMessage="1" showErrorMessage="1" prompt="Enter the name of the item in this column" sqref="B2:T2" xr:uid="{00000000-0002-0000-0000-000003000000}"/>
    <dataValidation type="list" allowBlank="1" showInputMessage="1" showErrorMessage="1" sqref="F3:F43" xr:uid="{307A5B62-2E31-4082-A8F2-CFA867794B74}">
      <formula1>"Licensed, Certified, Registered"</formula1>
    </dataValidation>
  </dataValidations>
  <pageMargins left="0.25" right="0.25" top="0.75" bottom="0.75" header="0.3" footer="0.3"/>
  <pageSetup scale="67" fitToHeight="0"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10EA-8781-4AB0-8B12-451A1B91B8B3}">
  <dimension ref="A1:B4"/>
  <sheetViews>
    <sheetView showGridLines="0" workbookViewId="0">
      <selection activeCell="G2" sqref="G2"/>
    </sheetView>
  </sheetViews>
  <sheetFormatPr defaultRowHeight="15.75" x14ac:dyDescent="0.3"/>
  <cols>
    <col min="1" max="1" width="10.44140625" customWidth="1"/>
  </cols>
  <sheetData>
    <row r="1" spans="1:2" ht="42.75" customHeight="1" thickBot="1" x14ac:dyDescent="0.35">
      <c r="A1" s="37" t="s">
        <v>35</v>
      </c>
      <c r="B1" s="38"/>
    </row>
    <row r="2" spans="1:2" ht="16.5" thickBot="1" x14ac:dyDescent="0.35">
      <c r="A2" s="28" t="s">
        <v>22</v>
      </c>
      <c r="B2" s="29">
        <f>COUNTIF('1D Tracking Sheet'!F:F, "Licensed")</f>
        <v>2</v>
      </c>
    </row>
    <row r="3" spans="1:2" ht="16.5" thickBot="1" x14ac:dyDescent="0.35">
      <c r="A3" s="27" t="s">
        <v>21</v>
      </c>
      <c r="B3" s="29">
        <f>COUNTIF('1D Tracking Sheet'!F:F, "Certified")</f>
        <v>3</v>
      </c>
    </row>
    <row r="4" spans="1:2" x14ac:dyDescent="0.3">
      <c r="A4" s="26" t="s">
        <v>20</v>
      </c>
      <c r="B4" s="30">
        <f>COUNTIF('1D Tracking Sheet'!F:F, "Registered")</f>
        <v>17</v>
      </c>
    </row>
  </sheetData>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5F85-AB7A-4F11-A019-E379B2C0DE34}">
  <dimension ref="A1:J9"/>
  <sheetViews>
    <sheetView showGridLines="0" workbookViewId="0">
      <selection activeCell="N7" sqref="N7"/>
    </sheetView>
  </sheetViews>
  <sheetFormatPr defaultRowHeight="15.75" x14ac:dyDescent="0.3"/>
  <cols>
    <col min="2" max="2" width="41.109375" customWidth="1"/>
    <col min="3" max="3" width="37.5546875" customWidth="1"/>
    <col min="6" max="6" width="8.88671875" hidden="1" customWidth="1"/>
    <col min="21" max="21" width="9.5546875" customWidth="1"/>
  </cols>
  <sheetData>
    <row r="1" spans="1:10" ht="19.5" x14ac:dyDescent="0.35">
      <c r="A1" s="42" t="s">
        <v>52</v>
      </c>
      <c r="J1" s="43" t="s">
        <v>55</v>
      </c>
    </row>
    <row r="2" spans="1:10" x14ac:dyDescent="0.3">
      <c r="J2" s="39" t="s">
        <v>51</v>
      </c>
    </row>
    <row r="3" spans="1:10" x14ac:dyDescent="0.3">
      <c r="A3" s="41" t="s">
        <v>54</v>
      </c>
      <c r="J3" s="40" t="s">
        <v>50</v>
      </c>
    </row>
    <row r="4" spans="1:10" ht="51" x14ac:dyDescent="0.3">
      <c r="A4" s="19" t="s">
        <v>23</v>
      </c>
      <c r="B4" s="19" t="s">
        <v>24</v>
      </c>
      <c r="C4" s="19" t="s">
        <v>25</v>
      </c>
      <c r="D4" s="19" t="s">
        <v>26</v>
      </c>
      <c r="E4" s="19" t="s">
        <v>27</v>
      </c>
      <c r="F4" s="19" t="s">
        <v>27</v>
      </c>
      <c r="G4" s="19" t="s">
        <v>28</v>
      </c>
    </row>
    <row r="5" spans="1:10" ht="63" customHeight="1" x14ac:dyDescent="0.3">
      <c r="A5" s="20" t="s">
        <v>29</v>
      </c>
      <c r="B5" s="20" t="s">
        <v>30</v>
      </c>
      <c r="C5" s="20" t="s">
        <v>31</v>
      </c>
      <c r="D5" s="21">
        <f>COUNTIF('1D Tracking Sheet'!F:F, "Certified")</f>
        <v>3</v>
      </c>
      <c r="E5" s="21">
        <f>'Summary Graph'!B3+'Summary Graph'!B4</f>
        <v>20</v>
      </c>
      <c r="F5" s="21">
        <f>'Summary Graph'!B3+'Summary Graph'!B4</f>
        <v>20</v>
      </c>
      <c r="G5" s="22">
        <f>D5/F5</f>
        <v>0.15</v>
      </c>
    </row>
    <row r="7" spans="1:10" x14ac:dyDescent="0.3">
      <c r="A7" s="41" t="s">
        <v>53</v>
      </c>
    </row>
    <row r="8" spans="1:10" ht="25.5" x14ac:dyDescent="0.3">
      <c r="A8" s="19" t="s">
        <v>23</v>
      </c>
      <c r="B8" s="19" t="s">
        <v>24</v>
      </c>
      <c r="C8" s="19" t="s">
        <v>25</v>
      </c>
      <c r="D8" s="19" t="s">
        <v>27</v>
      </c>
      <c r="E8" s="19" t="s">
        <v>48</v>
      </c>
      <c r="F8" s="19" t="s">
        <v>32</v>
      </c>
      <c r="G8" s="19" t="s">
        <v>28</v>
      </c>
    </row>
    <row r="9" spans="1:10" ht="268.5" customHeight="1" x14ac:dyDescent="0.3">
      <c r="A9" s="20" t="s">
        <v>33</v>
      </c>
      <c r="B9" s="20" t="s">
        <v>34</v>
      </c>
      <c r="C9" s="20" t="s">
        <v>49</v>
      </c>
      <c r="D9" s="21">
        <f>F5</f>
        <v>20</v>
      </c>
      <c r="E9" s="21">
        <f>'Summary Graph'!B2</f>
        <v>2</v>
      </c>
      <c r="F9" s="21">
        <v>15</v>
      </c>
      <c r="G9" s="23">
        <f>D9/F9</f>
        <v>1.3333333333333333</v>
      </c>
    </row>
  </sheetData>
  <sheetProtection sheet="1" objects="1" scenarios="1" selectLockedCells="1"/>
  <phoneticPr fontId="2" type="noConversion"/>
  <conditionalFormatting sqref="G5">
    <cfRule type="cellIs" dxfId="3" priority="8" operator="lessThanOrEqual">
      <formula>0.39</formula>
    </cfRule>
    <cfRule type="cellIs" dxfId="2" priority="9" operator="greaterThanOrEqual">
      <formula>0.4</formula>
    </cfRule>
  </conditionalFormatting>
  <conditionalFormatting sqref="G9">
    <cfRule type="cellIs" dxfId="1" priority="1" operator="greaterThanOrEqual">
      <formula>$E$9</formula>
    </cfRule>
    <cfRule type="cellIs" dxfId="0" priority="2" operator="lessThan">
      <formula>$E$9</formula>
    </cfRule>
  </conditionalFormatting>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6DAE-C517-4AA9-9966-60E1BF418048}">
  <dimension ref="A1"/>
  <sheetViews>
    <sheetView showGridLines="0" workbookViewId="0"/>
  </sheetViews>
  <sheetFormatPr defaultRowHeight="15.75"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1D Tracking Sheet</vt:lpstr>
      <vt:lpstr>Summary Graph</vt:lpstr>
      <vt:lpstr>Incentive Tracking Table</vt:lpstr>
      <vt:lpstr>Notes</vt:lpstr>
      <vt:lpstr>Anticipated_Graduation_Date</vt:lpstr>
      <vt:lpstr>'1D Tracking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2024-05-06T15:47:11Z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