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tabRatio="691" activeTab="0"/>
  </bookViews>
  <sheets>
    <sheet name="blank" sheetId="1" r:id="rId1"/>
    <sheet name="1.example-adj 1 item up to 10 %" sheetId="2" r:id="rId2"/>
    <sheet name="2. example - No Adj" sheetId="3" r:id="rId3"/>
    <sheet name="3. example-Adj 2 item up to 10%" sheetId="4" r:id="rId4"/>
    <sheet name="4.example- adj less than 10%" sheetId="5" r:id="rId5"/>
    <sheet name="Sheet2" sheetId="6" r:id="rId6"/>
    <sheet name="Sheet1" sheetId="7" r:id="rId7"/>
  </sheets>
  <definedNames>
    <definedName name="_xlnm.Print_Area" localSheetId="1">'1.example-adj 1 item up to 10 %'!$A$1:$H$37</definedName>
    <definedName name="_xlnm.Print_Area" localSheetId="2">'2. example - No Adj'!$A$1:$H$37</definedName>
    <definedName name="_xlnm.Print_Area" localSheetId="3">'3. example-Adj 2 item up to 10%'!$A$1:$H$37</definedName>
    <definedName name="_xlnm.Print_Area" localSheetId="4">'4.example- adj less than 10%'!$A$1:$H$39</definedName>
    <definedName name="_xlnm.Print_Area" localSheetId="0">'blank'!$A$1:$H$34</definedName>
  </definedNames>
  <calcPr fullCalcOnLoad="1"/>
</workbook>
</file>

<file path=xl/sharedStrings.xml><?xml version="1.0" encoding="utf-8"?>
<sst xmlns="http://schemas.openxmlformats.org/spreadsheetml/2006/main" count="274" uniqueCount="73">
  <si>
    <t>PROGRAM EXPENSES:</t>
  </si>
  <si>
    <t>1.</t>
  </si>
  <si>
    <t xml:space="preserve">2. </t>
  </si>
  <si>
    <t>3.</t>
  </si>
  <si>
    <t>4.</t>
  </si>
  <si>
    <t xml:space="preserve">5. </t>
  </si>
  <si>
    <t>CONTRACT NO.:</t>
  </si>
  <si>
    <t>COUNTY OF LOS ANGELES - DEPARTMENT OF HEALTH SERVICES</t>
  </si>
  <si>
    <t>TEN PERCENT GROSS BUDGET ADJUSTMENT WORKSHEET</t>
  </si>
  <si>
    <t>NET COST</t>
  </si>
  <si>
    <t>LESS: REVENUE</t>
  </si>
  <si>
    <t>*</t>
  </si>
  <si>
    <t>MAXIMUM CONTRACT AMOUNT</t>
  </si>
  <si>
    <t>DEDUCT: YTD PAID TO PROVIDER</t>
  </si>
  <si>
    <t>BALANCE DUE PROVIDER/(COUNTY)</t>
  </si>
  <si>
    <t>PROVIDER:</t>
  </si>
  <si>
    <t>MODALITY:</t>
  </si>
  <si>
    <t>(A)</t>
  </si>
  <si>
    <t>(B)</t>
  </si>
  <si>
    <t>(C)=(A) - (B)</t>
  </si>
  <si>
    <t>(D)</t>
  </si>
  <si>
    <t>(E)=(A)+(D)</t>
  </si>
  <si>
    <t>SALARY &amp; E.B.
(Schedule P1)</t>
  </si>
  <si>
    <t>FACILITY RENT/LEASE 
(Schedule P2)</t>
  </si>
  <si>
    <t>EQUIPMENT LEASES
(Schedule P3)</t>
  </si>
  <si>
    <t>S&amp;S &amp; DEPRECIATION
(Schedule P4)</t>
  </si>
  <si>
    <t>ADMINITRATIVE O/H EXP.
(Schedule P5)</t>
  </si>
  <si>
    <r>
      <t xml:space="preserve">    ACTUAL</t>
    </r>
    <r>
      <rPr>
        <b/>
        <sz val="9"/>
        <rFont val="Arial"/>
        <family val="2"/>
      </rPr>
      <t xml:space="preserve">             </t>
    </r>
    <r>
      <rPr>
        <b/>
        <u val="single"/>
        <sz val="9"/>
        <rFont val="Arial"/>
        <family val="2"/>
      </rPr>
      <t xml:space="preserve">  </t>
    </r>
  </si>
  <si>
    <r>
      <t xml:space="preserve">    CONTRACT</t>
    </r>
    <r>
      <rPr>
        <b/>
        <u val="single"/>
        <sz val="9"/>
        <rFont val="Arial"/>
        <family val="2"/>
      </rPr>
      <t xml:space="preserve">               </t>
    </r>
  </si>
  <si>
    <t>BUDGET</t>
  </si>
  <si>
    <t>10% REVISED</t>
  </si>
  <si>
    <t>ALLOWABLE</t>
  </si>
  <si>
    <r>
      <t xml:space="preserve"> UNDER / </t>
    </r>
    <r>
      <rPr>
        <b/>
        <sz val="9"/>
        <color indexed="10"/>
        <rFont val="Arial"/>
        <family val="2"/>
      </rPr>
      <t>(OVER)</t>
    </r>
    <r>
      <rPr>
        <b/>
        <u val="single"/>
        <sz val="9"/>
        <rFont val="Arial"/>
        <family val="2"/>
      </rPr>
      <t xml:space="preserve">             </t>
    </r>
    <r>
      <rPr>
        <b/>
        <sz val="9"/>
        <rFont val="Arial"/>
        <family val="2"/>
      </rPr>
      <t xml:space="preserve">   </t>
    </r>
  </si>
  <si>
    <r>
      <t xml:space="preserve">  ADJUSTMENT</t>
    </r>
    <r>
      <rPr>
        <b/>
        <sz val="9"/>
        <rFont val="Arial"/>
        <family val="2"/>
      </rPr>
      <t xml:space="preserve"> </t>
    </r>
    <r>
      <rPr>
        <b/>
        <u val="single"/>
        <sz val="9"/>
        <rFont val="Arial"/>
        <family val="2"/>
      </rPr>
      <t xml:space="preserve"> </t>
    </r>
  </si>
  <si>
    <r>
      <t xml:space="preserve">        </t>
    </r>
    <r>
      <rPr>
        <b/>
        <u val="single"/>
        <sz val="9"/>
        <rFont val="Arial"/>
        <family val="2"/>
      </rPr>
      <t xml:space="preserve">BUDGET       </t>
    </r>
    <r>
      <rPr>
        <b/>
        <sz val="9"/>
        <rFont val="Arial"/>
        <family val="2"/>
      </rPr>
      <t xml:space="preserve"> </t>
    </r>
  </si>
  <si>
    <t>10% OF GROSS COST 
(Contract Budget)</t>
  </si>
  <si>
    <t>LOWER OF MAX. CONTRACT
 OR ALLOWABLE NET COST</t>
  </si>
  <si>
    <r>
      <t xml:space="preserve">  </t>
    </r>
    <r>
      <rPr>
        <b/>
        <u val="single"/>
        <sz val="9"/>
        <rFont val="Arial"/>
        <family val="2"/>
      </rPr>
      <t xml:space="preserve">          COST              </t>
    </r>
    <r>
      <rPr>
        <b/>
        <sz val="9"/>
        <rFont val="Arial"/>
        <family val="2"/>
      </rPr>
      <t xml:space="preserve"> </t>
    </r>
  </si>
  <si>
    <t xml:space="preserve">           BUDGET         </t>
  </si>
  <si>
    <r>
      <t xml:space="preserve">    </t>
    </r>
    <r>
      <rPr>
        <b/>
        <u val="single"/>
        <sz val="9"/>
        <rFont val="Arial"/>
        <family val="2"/>
      </rPr>
      <t xml:space="preserve">      COST       </t>
    </r>
  </si>
  <si>
    <t xml:space="preserve">        BUDGET       </t>
  </si>
  <si>
    <t>Lower of (B) or (E)</t>
  </si>
  <si>
    <t xml:space="preserve"> *  This is the maximum ten percent (10%) of the gross budget amount that can be revised to cover any " over " budget line item(s)</t>
  </si>
  <si>
    <t xml:space="preserve"> </t>
  </si>
  <si>
    <t>expense given that there is also an existing " under " budget line item(s) expenses.   Therefore, any increase in any line item(s)</t>
  </si>
  <si>
    <t xml:space="preserve">gross budget, shall not result in any increase in county's maximum obligation during the term of this Agreement.   Any </t>
  </si>
  <si>
    <t xml:space="preserve">shall be ofset by a corresponding decrease in the other line item(s) of the budget.   In an event, any revision(s) made in the </t>
  </si>
  <si>
    <t xml:space="preserve">revision made that is more than ten percent (10%) and not more than twenty-five percent (25%) of the gross budget will </t>
  </si>
  <si>
    <t>require prior written approval of Director or his authorized designee.</t>
  </si>
  <si>
    <t>FOR NPR COST REIMBURSEMENT - LINE ITEM BUDGET</t>
  </si>
  <si>
    <t xml:space="preserve">shall be offset by a corresponding decrease in the other line item(s) of the budget.   In an event, any revision(s) made in the </t>
  </si>
  <si>
    <t>EXAMPLE 2 - BUDGET ADJUSTMENT (D) INCREASED BY OFFSET CORRESPONDING DECREASE IN THE OTHER LINE ITEM(S) OF THE BUDGET.  TOTAL OF (D) MUST EQUAL TO 0.</t>
  </si>
  <si>
    <t>EXAMPLE 1 - BUDGET ADJUSTMENT (D) INCREASED BY OFFSET CORRESPONDING DECREASE IN THE OTHER LINE ITEM(S) OF THE BUDGET, UP TO 10% OF GROSS  COST (CONTRACT BUDGET). TOTAL OF (D) MUST EQUAL TO 0</t>
  </si>
  <si>
    <t>EXAMPLE 3 - BUDGET ADJUSTMENT (D) INCREASED BY OFFSET CORRESPONDING DECREASE IN THE OTHER LINE ITEM(S) OF THE BUDGET.  TOTAL OF (D) MUST EQUAL TO 0.</t>
  </si>
  <si>
    <t>TOTAL</t>
  </si>
  <si>
    <t>SUBSTANCE ABUSE PREVENTION AND CONTROL</t>
  </si>
  <si>
    <t>ABC</t>
  </si>
  <si>
    <t>Sample 4: Adjustment less than 10%</t>
  </si>
  <si>
    <t>PH-000123A</t>
  </si>
  <si>
    <t>Sample 2: No Adjustment</t>
  </si>
  <si>
    <t>Sample 1: One Cost Line Item Adjusted up to 10%</t>
  </si>
  <si>
    <t>Sample 3: Two Cost Line Items Adjusted up to 10%</t>
  </si>
  <si>
    <t>PROVIDER NUMBER:</t>
  </si>
  <si>
    <t>PREVENTION - CPRP</t>
  </si>
  <si>
    <t>FISCAL YEAR 2018-19</t>
  </si>
  <si>
    <t xml:space="preserve"> *  This is the maximum ten percent (10%) of the gross budget amount that can be revised to cover any " over " budget line item(s) expense given that there is also an exiting "under "budget line item (s) expenses.  Therefore, any increase in any line item(s) shall be offset by a corresponding decrease in the other line item(s) of the budget.  In an event, any revision(s) made in the gross budget, shall not result in any increase in county's maximum obligation during the term of this Agreement.  Any revision made that is more than ten percent (10%) and not more than twenty-five percent (25%) of the gross budget will require prior written approval of Director of his authorized designee.</t>
  </si>
  <si>
    <r>
      <t xml:space="preserve">    CONTRACT</t>
    </r>
    <r>
      <rPr>
        <b/>
        <u val="single"/>
        <sz val="10"/>
        <rFont val="Arial"/>
        <family val="2"/>
      </rPr>
      <t xml:space="preserve">               </t>
    </r>
  </si>
  <si>
    <r>
      <t xml:space="preserve">    ACTUAL             </t>
    </r>
    <r>
      <rPr>
        <b/>
        <u val="single"/>
        <sz val="10"/>
        <rFont val="Arial"/>
        <family val="2"/>
      </rPr>
      <t xml:space="preserve">  </t>
    </r>
  </si>
  <si>
    <r>
      <t xml:space="preserve"> UNDER / </t>
    </r>
    <r>
      <rPr>
        <b/>
        <sz val="10"/>
        <color indexed="10"/>
        <rFont val="Arial"/>
        <family val="2"/>
      </rPr>
      <t>(OVER)</t>
    </r>
    <r>
      <rPr>
        <b/>
        <u val="single"/>
        <sz val="10"/>
        <rFont val="Arial"/>
        <family val="2"/>
      </rPr>
      <t xml:space="preserve">             </t>
    </r>
    <r>
      <rPr>
        <b/>
        <sz val="10"/>
        <rFont val="Arial"/>
        <family val="2"/>
      </rPr>
      <t xml:space="preserve">   </t>
    </r>
  </si>
  <si>
    <r>
      <t xml:space="preserve">    </t>
    </r>
    <r>
      <rPr>
        <b/>
        <u val="single"/>
        <sz val="10"/>
        <rFont val="Arial"/>
        <family val="2"/>
      </rPr>
      <t xml:space="preserve">      COST       </t>
    </r>
  </si>
  <si>
    <r>
      <t xml:space="preserve">  ADJUSTMENT</t>
    </r>
    <r>
      <rPr>
        <b/>
        <sz val="10"/>
        <rFont val="Arial"/>
        <family val="2"/>
      </rPr>
      <t xml:space="preserve"> </t>
    </r>
    <r>
      <rPr>
        <b/>
        <u val="single"/>
        <sz val="10"/>
        <rFont val="Arial"/>
        <family val="2"/>
      </rPr>
      <t xml:space="preserve"> </t>
    </r>
  </si>
  <si>
    <r>
      <t xml:space="preserve">        </t>
    </r>
    <r>
      <rPr>
        <b/>
        <u val="single"/>
        <sz val="10"/>
        <rFont val="Arial"/>
        <family val="2"/>
      </rPr>
      <t xml:space="preserve">BUDGET       </t>
    </r>
    <r>
      <rPr>
        <b/>
        <sz val="10"/>
        <rFont val="Arial"/>
        <family val="2"/>
      </rPr>
      <t xml:space="preserve"> </t>
    </r>
  </si>
  <si>
    <r>
      <t xml:space="preserve">  </t>
    </r>
    <r>
      <rPr>
        <b/>
        <u val="single"/>
        <sz val="10"/>
        <rFont val="Arial"/>
        <family val="2"/>
      </rPr>
      <t xml:space="preserve">          COST              </t>
    </r>
    <r>
      <rPr>
        <b/>
        <sz val="10"/>
        <rFont val="Arial"/>
        <family val="2"/>
      </rPr>
      <t xml:space="preserve">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</si>
</sst>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s>
  <fonts count="48">
    <font>
      <sz val="10"/>
      <name val="Arial"/>
      <family val="0"/>
    </font>
    <font>
      <b/>
      <sz val="10"/>
      <name val="Arial"/>
      <family val="2"/>
    </font>
    <font>
      <b/>
      <sz val="9"/>
      <name val="Arial"/>
      <family val="2"/>
    </font>
    <font>
      <sz val="8"/>
      <name val="Arial"/>
      <family val="2"/>
    </font>
    <font>
      <sz val="9"/>
      <name val="Arial"/>
      <family val="2"/>
    </font>
    <font>
      <b/>
      <sz val="9"/>
      <color indexed="10"/>
      <name val="Arial"/>
      <family val="2"/>
    </font>
    <font>
      <b/>
      <u val="single"/>
      <sz val="9"/>
      <name val="Arial"/>
      <family val="2"/>
    </font>
    <font>
      <u val="single"/>
      <sz val="9"/>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10"/>
      <name val="Arial"/>
      <family val="2"/>
    </font>
    <font>
      <b/>
      <u val="single"/>
      <sz val="10"/>
      <name val="Arial"/>
      <family val="2"/>
    </font>
    <font>
      <b/>
      <sz val="10"/>
      <color indexed="10"/>
      <name val="Arial"/>
      <family val="2"/>
    </font>
    <font>
      <u val="single"/>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4">
    <xf numFmtId="0" fontId="0" fillId="0" borderId="0" xfId="0" applyAlignment="1">
      <alignment/>
    </xf>
    <xf numFmtId="0" fontId="0" fillId="33" borderId="0" xfId="0" applyFill="1" applyAlignment="1">
      <alignment/>
    </xf>
    <xf numFmtId="0" fontId="2" fillId="33" borderId="0" xfId="0" applyFont="1" applyFill="1" applyAlignment="1" quotePrefix="1">
      <alignment horizontal="left"/>
    </xf>
    <xf numFmtId="0" fontId="4" fillId="33" borderId="0" xfId="0" applyFont="1" applyFill="1" applyAlignment="1">
      <alignment/>
    </xf>
    <xf numFmtId="0" fontId="4" fillId="33" borderId="10" xfId="0" applyFont="1" applyFill="1" applyBorder="1" applyAlignment="1">
      <alignment/>
    </xf>
    <xf numFmtId="0" fontId="2" fillId="33" borderId="0" xfId="0" applyFont="1" applyFill="1" applyAlignment="1">
      <alignment/>
    </xf>
    <xf numFmtId="0" fontId="4" fillId="33" borderId="0" xfId="0" applyFont="1" applyFill="1" applyBorder="1" applyAlignment="1">
      <alignment/>
    </xf>
    <xf numFmtId="0" fontId="2" fillId="33" borderId="0" xfId="0" applyFont="1" applyFill="1" applyAlignment="1" quotePrefix="1">
      <alignment horizontal="right"/>
    </xf>
    <xf numFmtId="0" fontId="1" fillId="33" borderId="0" xfId="0" applyFont="1" applyFill="1" applyAlignment="1">
      <alignment/>
    </xf>
    <xf numFmtId="0" fontId="0" fillId="33" borderId="0" xfId="0" applyFill="1" applyAlignment="1">
      <alignment horizontal="center"/>
    </xf>
    <xf numFmtId="0" fontId="4" fillId="33" borderId="0" xfId="0" applyFont="1" applyFill="1" applyAlignment="1" quotePrefix="1">
      <alignment horizontal="left"/>
    </xf>
    <xf numFmtId="0" fontId="3" fillId="33" borderId="0" xfId="0" applyFont="1" applyFill="1" applyAlignment="1">
      <alignment/>
    </xf>
    <xf numFmtId="0" fontId="0" fillId="33" borderId="0" xfId="0" applyFill="1" applyAlignment="1" quotePrefix="1">
      <alignment horizontal="center"/>
    </xf>
    <xf numFmtId="0" fontId="4" fillId="33" borderId="0" xfId="0" applyFont="1" applyFill="1" applyAlignment="1">
      <alignment vertical="center" wrapText="1"/>
    </xf>
    <xf numFmtId="0" fontId="0" fillId="33" borderId="0" xfId="0" applyFill="1" applyAlignment="1">
      <alignment vertical="center"/>
    </xf>
    <xf numFmtId="164" fontId="0" fillId="33" borderId="0" xfId="0" applyNumberFormat="1" applyFill="1" applyAlignment="1">
      <alignment/>
    </xf>
    <xf numFmtId="0" fontId="2" fillId="33" borderId="0" xfId="0" applyFont="1" applyFill="1" applyBorder="1" applyAlignment="1">
      <alignment horizontal="center" wrapText="1"/>
    </xf>
    <xf numFmtId="0" fontId="2" fillId="33" borderId="0" xfId="0" applyFont="1" applyFill="1" applyBorder="1" applyAlignment="1" quotePrefix="1">
      <alignment horizontal="center" wrapText="1"/>
    </xf>
    <xf numFmtId="0" fontId="6" fillId="33" borderId="0" xfId="0" applyFont="1" applyFill="1" applyBorder="1" applyAlignment="1">
      <alignment horizontal="center" wrapText="1"/>
    </xf>
    <xf numFmtId="0" fontId="6" fillId="33" borderId="0" xfId="0" applyFont="1" applyFill="1" applyBorder="1" applyAlignment="1">
      <alignment horizontal="left" wrapText="1"/>
    </xf>
    <xf numFmtId="0" fontId="2" fillId="33" borderId="0" xfId="0" applyFont="1" applyFill="1" applyBorder="1" applyAlignment="1">
      <alignment horizontal="left" wrapText="1"/>
    </xf>
    <xf numFmtId="0" fontId="7" fillId="33" borderId="0" xfId="0" applyFont="1" applyFill="1" applyBorder="1" applyAlignment="1">
      <alignment horizontal="left" wrapText="1"/>
    </xf>
    <xf numFmtId="0" fontId="4" fillId="33" borderId="0" xfId="0" applyFont="1" applyFill="1" applyAlignment="1">
      <alignment horizontal="left" wrapText="1"/>
    </xf>
    <xf numFmtId="40" fontId="0" fillId="33" borderId="0" xfId="0" applyNumberFormat="1" applyFill="1" applyAlignment="1">
      <alignment vertical="center"/>
    </xf>
    <xf numFmtId="40" fontId="0" fillId="33" borderId="0" xfId="0" applyNumberFormat="1" applyFill="1" applyAlignment="1">
      <alignment/>
    </xf>
    <xf numFmtId="0" fontId="0" fillId="33" borderId="10" xfId="0" applyFont="1" applyFill="1" applyBorder="1" applyAlignment="1">
      <alignment/>
    </xf>
    <xf numFmtId="0" fontId="8" fillId="33" borderId="0" xfId="0" applyFont="1" applyFill="1" applyAlignment="1">
      <alignment/>
    </xf>
    <xf numFmtId="0" fontId="8" fillId="33" borderId="0" xfId="0" applyFont="1" applyFill="1" applyAlignment="1">
      <alignment horizontal="left"/>
    </xf>
    <xf numFmtId="0" fontId="4" fillId="33" borderId="0" xfId="0" applyFont="1" applyFill="1" applyAlignment="1" quotePrefix="1">
      <alignment horizontal="center" vertical="center"/>
    </xf>
    <xf numFmtId="0" fontId="4" fillId="33" borderId="0" xfId="0" applyFont="1" applyFill="1" applyAlignment="1">
      <alignment horizontal="center"/>
    </xf>
    <xf numFmtId="38" fontId="4" fillId="33" borderId="0" xfId="0" applyNumberFormat="1" applyFont="1" applyFill="1" applyAlignment="1">
      <alignment vertical="center"/>
    </xf>
    <xf numFmtId="38" fontId="4" fillId="33" borderId="10" xfId="0" applyNumberFormat="1" applyFont="1" applyFill="1" applyBorder="1" applyAlignment="1">
      <alignment/>
    </xf>
    <xf numFmtId="38" fontId="4" fillId="33" borderId="0" xfId="0" applyNumberFormat="1" applyFont="1" applyFill="1" applyAlignment="1">
      <alignment/>
    </xf>
    <xf numFmtId="41" fontId="4" fillId="33" borderId="10" xfId="0" applyNumberFormat="1" applyFont="1" applyFill="1" applyBorder="1" applyAlignment="1">
      <alignment/>
    </xf>
    <xf numFmtId="41" fontId="4" fillId="33" borderId="0" xfId="0" applyNumberFormat="1" applyFont="1" applyFill="1" applyAlignment="1">
      <alignment/>
    </xf>
    <xf numFmtId="41" fontId="2" fillId="33" borderId="0" xfId="0" applyNumberFormat="1" applyFont="1" applyFill="1" applyAlignment="1">
      <alignment/>
    </xf>
    <xf numFmtId="6" fontId="4" fillId="33" borderId="0" xfId="0" applyNumberFormat="1" applyFont="1" applyFill="1" applyAlignment="1">
      <alignment vertical="center"/>
    </xf>
    <xf numFmtId="6" fontId="2" fillId="33" borderId="11" xfId="0" applyNumberFormat="1" applyFont="1" applyFill="1" applyBorder="1" applyAlignment="1">
      <alignment/>
    </xf>
    <xf numFmtId="6" fontId="4" fillId="33" borderId="10" xfId="0" applyNumberFormat="1" applyFont="1" applyFill="1" applyBorder="1" applyAlignment="1">
      <alignment/>
    </xf>
    <xf numFmtId="6" fontId="4" fillId="34" borderId="0" xfId="0" applyNumberFormat="1" applyFont="1" applyFill="1" applyAlignment="1">
      <alignment vertical="center"/>
    </xf>
    <xf numFmtId="38" fontId="4" fillId="0" borderId="0" xfId="0" applyNumberFormat="1" applyFont="1" applyFill="1" applyAlignment="1">
      <alignment vertical="center"/>
    </xf>
    <xf numFmtId="6" fontId="4" fillId="0" borderId="0" xfId="0" applyNumberFormat="1" applyFont="1" applyFill="1" applyAlignment="1">
      <alignment vertical="center"/>
    </xf>
    <xf numFmtId="6" fontId="4" fillId="35" borderId="0" xfId="0" applyNumberFormat="1" applyFont="1" applyFill="1" applyAlignment="1">
      <alignment vertical="center"/>
    </xf>
    <xf numFmtId="0" fontId="1" fillId="33" borderId="0" xfId="0" applyFont="1" applyFill="1" applyAlignment="1">
      <alignment wrapText="1"/>
    </xf>
    <xf numFmtId="0" fontId="4" fillId="33" borderId="10" xfId="0" applyFont="1" applyFill="1" applyBorder="1" applyAlignment="1">
      <alignment horizontal="left"/>
    </xf>
    <xf numFmtId="0" fontId="2" fillId="33" borderId="0" xfId="0" applyFont="1" applyFill="1" applyBorder="1" applyAlignment="1" quotePrefix="1">
      <alignment horizontal="left"/>
    </xf>
    <xf numFmtId="0" fontId="4" fillId="33" borderId="0" xfId="0" applyFont="1" applyFill="1" applyBorder="1" applyAlignment="1">
      <alignment horizontal="left"/>
    </xf>
    <xf numFmtId="0" fontId="4" fillId="33" borderId="12" xfId="0" applyFont="1" applyFill="1" applyBorder="1" applyAlignment="1">
      <alignment/>
    </xf>
    <xf numFmtId="0" fontId="4" fillId="33" borderId="12" xfId="0" applyFont="1" applyFill="1" applyBorder="1" applyAlignment="1">
      <alignment horizontal="left"/>
    </xf>
    <xf numFmtId="0" fontId="2" fillId="33" borderId="0" xfId="0" applyFont="1" applyFill="1" applyAlignment="1">
      <alignment horizontal="center" vertical="center"/>
    </xf>
    <xf numFmtId="41" fontId="4" fillId="33" borderId="0" xfId="0" applyNumberFormat="1" applyFont="1" applyFill="1" applyAlignment="1">
      <alignment horizontal="left" wrapText="1"/>
    </xf>
    <xf numFmtId="0" fontId="1" fillId="33" borderId="0" xfId="0" applyFont="1" applyFill="1" applyAlignment="1">
      <alignment horizontal="center"/>
    </xf>
    <xf numFmtId="0" fontId="1" fillId="33" borderId="0" xfId="0" applyFont="1" applyFill="1" applyAlignment="1">
      <alignment wrapText="1"/>
    </xf>
    <xf numFmtId="0" fontId="0" fillId="0" borderId="0" xfId="0" applyAlignment="1">
      <alignment wrapText="1"/>
    </xf>
    <xf numFmtId="0" fontId="47" fillId="33" borderId="13" xfId="0" applyFont="1" applyFill="1" applyBorder="1" applyAlignment="1">
      <alignment horizontal="center"/>
    </xf>
    <xf numFmtId="0" fontId="47" fillId="33" borderId="14" xfId="0" applyFont="1" applyFill="1" applyBorder="1" applyAlignment="1">
      <alignment horizontal="center"/>
    </xf>
    <xf numFmtId="0" fontId="47" fillId="33" borderId="15" xfId="0" applyFont="1" applyFill="1" applyBorder="1" applyAlignment="1">
      <alignment horizontal="center"/>
    </xf>
    <xf numFmtId="0" fontId="47" fillId="33" borderId="16" xfId="0" applyFont="1" applyFill="1" applyBorder="1" applyAlignment="1">
      <alignment horizontal="center"/>
    </xf>
    <xf numFmtId="0" fontId="47" fillId="33" borderId="17" xfId="0" applyFont="1" applyFill="1" applyBorder="1" applyAlignment="1">
      <alignment horizontal="center"/>
    </xf>
    <xf numFmtId="0" fontId="47" fillId="33" borderId="18" xfId="0" applyFont="1" applyFill="1" applyBorder="1" applyAlignment="1">
      <alignment horizontal="center"/>
    </xf>
    <xf numFmtId="0" fontId="1" fillId="33" borderId="0" xfId="0" applyFont="1" applyFill="1" applyAlignment="1">
      <alignment horizontal="left" wrapText="1"/>
    </xf>
    <xf numFmtId="0" fontId="0" fillId="33" borderId="0" xfId="0" applyFont="1" applyFill="1" applyAlignment="1">
      <alignment/>
    </xf>
    <xf numFmtId="0" fontId="1" fillId="33" borderId="0" xfId="0" applyFont="1" applyFill="1" applyAlignment="1" quotePrefix="1">
      <alignment horizontal="left"/>
    </xf>
    <xf numFmtId="0" fontId="0" fillId="33" borderId="0" xfId="0" applyFont="1" applyFill="1" applyBorder="1" applyAlignment="1">
      <alignment/>
    </xf>
    <xf numFmtId="0" fontId="0" fillId="33" borderId="12" xfId="0" applyFont="1" applyFill="1" applyBorder="1" applyAlignment="1">
      <alignment/>
    </xf>
    <xf numFmtId="0" fontId="1" fillId="33" borderId="0" xfId="0" applyFont="1" applyFill="1" applyBorder="1" applyAlignment="1" quotePrefix="1">
      <alignment horizontal="left"/>
    </xf>
    <xf numFmtId="0" fontId="0" fillId="33" borderId="0" xfId="0" applyFont="1" applyFill="1" applyBorder="1" applyAlignment="1">
      <alignment horizontal="left"/>
    </xf>
    <xf numFmtId="0" fontId="0" fillId="33" borderId="10" xfId="0" applyFont="1" applyFill="1" applyBorder="1" applyAlignment="1">
      <alignment horizontal="left"/>
    </xf>
    <xf numFmtId="0" fontId="0" fillId="33" borderId="0" xfId="0" applyFont="1" applyFill="1" applyAlignment="1">
      <alignment horizontal="center"/>
    </xf>
    <xf numFmtId="0" fontId="0" fillId="33" borderId="0" xfId="0" applyFont="1" applyFill="1" applyAlignment="1" quotePrefix="1">
      <alignment horizontal="center"/>
    </xf>
    <xf numFmtId="0" fontId="1" fillId="33" borderId="0" xfId="0" applyFont="1" applyFill="1" applyAlignment="1">
      <alignment horizontal="center" vertical="center"/>
    </xf>
    <xf numFmtId="0" fontId="1" fillId="33" borderId="0" xfId="0" applyFont="1" applyFill="1" applyBorder="1" applyAlignment="1">
      <alignment horizontal="center" wrapText="1"/>
    </xf>
    <xf numFmtId="0" fontId="1" fillId="33" borderId="0" xfId="0" applyFont="1" applyFill="1" applyBorder="1" applyAlignment="1" quotePrefix="1">
      <alignment horizontal="center" wrapText="1"/>
    </xf>
    <xf numFmtId="0" fontId="27" fillId="33" borderId="0" xfId="0" applyFont="1" applyFill="1" applyBorder="1" applyAlignment="1">
      <alignment horizontal="center" wrapText="1"/>
    </xf>
    <xf numFmtId="0" fontId="29" fillId="33" borderId="0" xfId="0" applyFont="1" applyFill="1" applyBorder="1" applyAlignment="1">
      <alignment horizontal="center" wrapText="1"/>
    </xf>
    <xf numFmtId="164" fontId="0" fillId="33" borderId="0" xfId="0" applyNumberFormat="1" applyFont="1" applyFill="1" applyAlignment="1">
      <alignment/>
    </xf>
    <xf numFmtId="0" fontId="0" fillId="33" borderId="0" xfId="0" applyFont="1" applyFill="1" applyAlignment="1" quotePrefix="1">
      <alignment horizontal="center" vertical="center"/>
    </xf>
    <xf numFmtId="0" fontId="0" fillId="33" borderId="0" xfId="0" applyFont="1" applyFill="1" applyAlignment="1">
      <alignment vertical="center" wrapText="1"/>
    </xf>
    <xf numFmtId="6" fontId="0" fillId="33" borderId="0" xfId="0" applyNumberFormat="1" applyFont="1" applyFill="1" applyAlignment="1">
      <alignment vertical="center"/>
    </xf>
    <xf numFmtId="40" fontId="0" fillId="33" borderId="0" xfId="0" applyNumberFormat="1" applyFont="1" applyFill="1" applyAlignment="1">
      <alignment vertical="center"/>
    </xf>
    <xf numFmtId="0" fontId="0" fillId="33" borderId="0" xfId="0" applyFont="1" applyFill="1" applyAlignment="1">
      <alignment vertical="center"/>
    </xf>
    <xf numFmtId="38" fontId="0" fillId="33" borderId="0" xfId="0" applyNumberFormat="1" applyFont="1" applyFill="1" applyAlignment="1">
      <alignment vertical="center"/>
    </xf>
    <xf numFmtId="0" fontId="0" fillId="33" borderId="0" xfId="0" applyFont="1" applyFill="1" applyAlignment="1" quotePrefix="1">
      <alignment horizontal="left"/>
    </xf>
    <xf numFmtId="41" fontId="0" fillId="33" borderId="10" xfId="0" applyNumberFormat="1" applyFont="1" applyFill="1" applyBorder="1" applyAlignment="1">
      <alignment/>
    </xf>
    <xf numFmtId="40" fontId="0" fillId="33" borderId="0" xfId="0" applyNumberFormat="1" applyFont="1" applyFill="1" applyAlignment="1">
      <alignment/>
    </xf>
    <xf numFmtId="6" fontId="0" fillId="33" borderId="10" xfId="0" applyNumberFormat="1" applyFont="1" applyFill="1" applyBorder="1" applyAlignment="1">
      <alignment/>
    </xf>
    <xf numFmtId="0" fontId="0" fillId="33" borderId="0" xfId="0" applyFont="1" applyFill="1" applyAlignment="1">
      <alignment horizontal="left" wrapText="1"/>
    </xf>
    <xf numFmtId="41" fontId="0" fillId="33" borderId="0" xfId="0" applyNumberFormat="1" applyFont="1" applyFill="1" applyAlignment="1">
      <alignment vertical="center"/>
    </xf>
    <xf numFmtId="41" fontId="0" fillId="33" borderId="0" xfId="0" applyNumberFormat="1" applyFont="1" applyFill="1" applyAlignment="1">
      <alignment/>
    </xf>
    <xf numFmtId="41" fontId="0" fillId="33" borderId="0" xfId="0" applyNumberFormat="1" applyFont="1" applyFill="1" applyAlignment="1">
      <alignment horizontal="left" wrapText="1"/>
    </xf>
    <xf numFmtId="41" fontId="1" fillId="33" borderId="0" xfId="0" applyNumberFormat="1" applyFont="1" applyFill="1" applyAlignment="1">
      <alignment/>
    </xf>
    <xf numFmtId="6" fontId="1" fillId="33" borderId="11" xfId="0" applyNumberFormat="1" applyFont="1" applyFill="1" applyBorder="1" applyAlignment="1">
      <alignment/>
    </xf>
    <xf numFmtId="0" fontId="0" fillId="33" borderId="0" xfId="0" applyFont="1" applyFill="1" applyAlignment="1">
      <alignment horizontal="left" vertical="top" wrapText="1"/>
    </xf>
    <xf numFmtId="0" fontId="0" fillId="33" borderId="0" xfId="0" applyFont="1" applyFill="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4"/>
  <sheetViews>
    <sheetView tabSelected="1" view="pageBreakPreview" zoomScaleSheetLayoutView="100" zoomScalePageLayoutView="0" workbookViewId="0" topLeftCell="A7">
      <selection activeCell="E13" sqref="E13"/>
    </sheetView>
  </sheetViews>
  <sheetFormatPr defaultColWidth="9.140625" defaultRowHeight="12.75"/>
  <cols>
    <col min="1" max="1" width="3.57421875" style="61" customWidth="1"/>
    <col min="2" max="2" width="25.57421875" style="61" customWidth="1"/>
    <col min="3" max="3" width="15.7109375" style="61" customWidth="1"/>
    <col min="4" max="4" width="15.421875" style="61" customWidth="1"/>
    <col min="5" max="5" width="16.421875" style="61" customWidth="1"/>
    <col min="6" max="6" width="17.8515625" style="61" customWidth="1"/>
    <col min="7" max="8" width="16.421875" style="61" customWidth="1"/>
    <col min="9" max="16384" width="9.140625" style="61" customWidth="1"/>
  </cols>
  <sheetData>
    <row r="1" spans="1:8" ht="12.75">
      <c r="A1" s="51" t="s">
        <v>7</v>
      </c>
      <c r="B1" s="51"/>
      <c r="C1" s="51"/>
      <c r="D1" s="51"/>
      <c r="E1" s="51"/>
      <c r="F1" s="51"/>
      <c r="G1" s="51"/>
      <c r="H1" s="51"/>
    </row>
    <row r="2" spans="1:8" ht="12.75">
      <c r="A2" s="51" t="s">
        <v>55</v>
      </c>
      <c r="B2" s="51"/>
      <c r="C2" s="51"/>
      <c r="D2" s="51"/>
      <c r="E2" s="51"/>
      <c r="F2" s="51"/>
      <c r="G2" s="51"/>
      <c r="H2" s="51"/>
    </row>
    <row r="3" spans="1:8" ht="12.75">
      <c r="A3" s="51" t="s">
        <v>8</v>
      </c>
      <c r="B3" s="51"/>
      <c r="C3" s="51"/>
      <c r="D3" s="51"/>
      <c r="E3" s="51"/>
      <c r="F3" s="51"/>
      <c r="G3" s="51"/>
      <c r="H3" s="51"/>
    </row>
    <row r="4" spans="1:8" ht="12.75">
      <c r="A4" s="51" t="s">
        <v>49</v>
      </c>
      <c r="B4" s="51"/>
      <c r="C4" s="51"/>
      <c r="D4" s="51"/>
      <c r="E4" s="51"/>
      <c r="F4" s="51"/>
      <c r="G4" s="51"/>
      <c r="H4" s="51"/>
    </row>
    <row r="5" spans="1:8" ht="12.75">
      <c r="A5" s="51" t="s">
        <v>64</v>
      </c>
      <c r="B5" s="51"/>
      <c r="C5" s="51"/>
      <c r="D5" s="51"/>
      <c r="E5" s="51"/>
      <c r="F5" s="51"/>
      <c r="G5" s="51"/>
      <c r="H5" s="51"/>
    </row>
    <row r="7" spans="1:8" ht="18" customHeight="1">
      <c r="A7" s="62" t="s">
        <v>15</v>
      </c>
      <c r="C7" s="25" t="s">
        <v>43</v>
      </c>
      <c r="D7" s="25"/>
      <c r="E7" s="25"/>
      <c r="F7" s="25"/>
      <c r="G7" s="63"/>
      <c r="H7" s="63"/>
    </row>
    <row r="8" spans="1:8" ht="19.5" customHeight="1">
      <c r="A8" s="62" t="s">
        <v>62</v>
      </c>
      <c r="C8" s="64"/>
      <c r="D8" s="64"/>
      <c r="G8" s="63"/>
      <c r="H8" s="63"/>
    </row>
    <row r="9" spans="1:4" ht="19.5" customHeight="1">
      <c r="A9" s="65" t="s">
        <v>16</v>
      </c>
      <c r="B9" s="66"/>
      <c r="C9" s="67"/>
      <c r="D9" s="25"/>
    </row>
    <row r="10" spans="1:5" ht="22.5" customHeight="1">
      <c r="A10" s="8" t="s">
        <v>6</v>
      </c>
      <c r="C10" s="64" t="s">
        <v>43</v>
      </c>
      <c r="D10" s="64"/>
      <c r="E10" s="63"/>
    </row>
    <row r="11" spans="1:8" ht="12.75">
      <c r="A11" s="8"/>
      <c r="C11" s="63"/>
      <c r="D11" s="63"/>
      <c r="E11" s="63"/>
      <c r="F11" s="8"/>
      <c r="G11" s="63"/>
      <c r="H11" s="63"/>
    </row>
    <row r="12" spans="3:8" s="68" customFormat="1" ht="24" customHeight="1">
      <c r="C12" s="68" t="s">
        <v>17</v>
      </c>
      <c r="D12" s="68" t="s">
        <v>18</v>
      </c>
      <c r="E12" s="69" t="s">
        <v>19</v>
      </c>
      <c r="F12" s="68" t="s">
        <v>20</v>
      </c>
      <c r="G12" s="68" t="s">
        <v>21</v>
      </c>
      <c r="H12" s="68" t="s">
        <v>41</v>
      </c>
    </row>
    <row r="13" spans="1:8" ht="26.25" customHeight="1">
      <c r="A13" s="70" t="s">
        <v>0</v>
      </c>
      <c r="B13" s="70"/>
      <c r="C13" s="71" t="s">
        <v>66</v>
      </c>
      <c r="D13" s="71" t="s">
        <v>67</v>
      </c>
      <c r="E13" s="71" t="s">
        <v>68</v>
      </c>
      <c r="F13" s="72" t="s">
        <v>29</v>
      </c>
      <c r="G13" s="71" t="s">
        <v>30</v>
      </c>
      <c r="H13" s="71" t="s">
        <v>31</v>
      </c>
    </row>
    <row r="14" spans="1:8" ht="15" customHeight="1">
      <c r="A14" s="70"/>
      <c r="B14" s="70"/>
      <c r="C14" s="73" t="s">
        <v>40</v>
      </c>
      <c r="D14" s="71" t="s">
        <v>69</v>
      </c>
      <c r="E14" s="73" t="s">
        <v>38</v>
      </c>
      <c r="F14" s="73" t="s">
        <v>70</v>
      </c>
      <c r="G14" s="74" t="s">
        <v>71</v>
      </c>
      <c r="H14" s="71" t="s">
        <v>72</v>
      </c>
    </row>
    <row r="15" spans="5:6" ht="12.75">
      <c r="E15" s="75"/>
      <c r="F15" s="75"/>
    </row>
    <row r="16" spans="1:9" s="80" customFormat="1" ht="39.75" customHeight="1">
      <c r="A16" s="76" t="s">
        <v>1</v>
      </c>
      <c r="B16" s="77" t="s">
        <v>22</v>
      </c>
      <c r="C16" s="78">
        <v>0</v>
      </c>
      <c r="D16" s="78">
        <v>0</v>
      </c>
      <c r="E16" s="78">
        <f>C16-D16</f>
        <v>0</v>
      </c>
      <c r="F16" s="78"/>
      <c r="G16" s="78">
        <f>C16+F16</f>
        <v>0</v>
      </c>
      <c r="H16" s="78">
        <f>IF(D16&gt;G16,G16,D16)</f>
        <v>0</v>
      </c>
      <c r="I16" s="79"/>
    </row>
    <row r="17" spans="1:9" s="80" customFormat="1" ht="39.75" customHeight="1">
      <c r="A17" s="76" t="s">
        <v>2</v>
      </c>
      <c r="B17" s="77" t="s">
        <v>23</v>
      </c>
      <c r="C17" s="81">
        <v>0</v>
      </c>
      <c r="D17" s="81">
        <v>0</v>
      </c>
      <c r="E17" s="81">
        <f>C17-D17</f>
        <v>0</v>
      </c>
      <c r="F17" s="81"/>
      <c r="G17" s="81">
        <f>C17+F17</f>
        <v>0</v>
      </c>
      <c r="H17" s="81">
        <f>IF(D17&gt;G17,G17,D17)</f>
        <v>0</v>
      </c>
      <c r="I17" s="79"/>
    </row>
    <row r="18" spans="1:9" s="80" customFormat="1" ht="39.75" customHeight="1">
      <c r="A18" s="76" t="s">
        <v>3</v>
      </c>
      <c r="B18" s="77" t="s">
        <v>24</v>
      </c>
      <c r="C18" s="81">
        <v>0</v>
      </c>
      <c r="D18" s="81">
        <v>0</v>
      </c>
      <c r="E18" s="81">
        <f>C18-D18</f>
        <v>0</v>
      </c>
      <c r="F18" s="81"/>
      <c r="G18" s="81">
        <f>C18+F18</f>
        <v>0</v>
      </c>
      <c r="H18" s="81">
        <f>IF(D18&gt;G18,G18,D18)</f>
        <v>0</v>
      </c>
      <c r="I18" s="79"/>
    </row>
    <row r="19" spans="1:9" s="80" customFormat="1" ht="39.75" customHeight="1">
      <c r="A19" s="76" t="s">
        <v>4</v>
      </c>
      <c r="B19" s="77" t="s">
        <v>25</v>
      </c>
      <c r="C19" s="81">
        <v>0</v>
      </c>
      <c r="D19" s="81">
        <v>0</v>
      </c>
      <c r="E19" s="81">
        <f>C19-D19</f>
        <v>0</v>
      </c>
      <c r="F19" s="81"/>
      <c r="G19" s="81">
        <f>C19+F19</f>
        <v>0</v>
      </c>
      <c r="H19" s="81">
        <f>IF(D19&gt;G19,G19,D19)</f>
        <v>0</v>
      </c>
      <c r="I19" s="79"/>
    </row>
    <row r="20" spans="1:9" s="80" customFormat="1" ht="39.75" customHeight="1">
      <c r="A20" s="76" t="s">
        <v>5</v>
      </c>
      <c r="B20" s="77" t="s">
        <v>26</v>
      </c>
      <c r="C20" s="81">
        <v>0</v>
      </c>
      <c r="D20" s="81"/>
      <c r="E20" s="81">
        <f>C20-D20</f>
        <v>0</v>
      </c>
      <c r="F20" s="81"/>
      <c r="G20" s="81">
        <f>C20+F20</f>
        <v>0</v>
      </c>
      <c r="H20" s="81">
        <f>IF(D20&gt;G20,G20,D20)</f>
        <v>0</v>
      </c>
      <c r="I20" s="79"/>
    </row>
    <row r="21" spans="1:9" ht="6.75" customHeight="1">
      <c r="A21" s="68"/>
      <c r="B21" s="82"/>
      <c r="C21" s="83"/>
      <c r="D21" s="83"/>
      <c r="E21" s="83"/>
      <c r="F21" s="83"/>
      <c r="G21" s="83"/>
      <c r="H21" s="83"/>
      <c r="I21" s="84"/>
    </row>
    <row r="22" spans="1:9" ht="19.5" customHeight="1">
      <c r="A22" s="68"/>
      <c r="B22" s="61" t="s">
        <v>54</v>
      </c>
      <c r="C22" s="78">
        <f aca="true" t="shared" si="0" ref="C22:H22">SUM(C16:C21)</f>
        <v>0</v>
      </c>
      <c r="D22" s="78">
        <f t="shared" si="0"/>
        <v>0</v>
      </c>
      <c r="E22" s="78">
        <f t="shared" si="0"/>
        <v>0</v>
      </c>
      <c r="F22" s="78">
        <f t="shared" si="0"/>
        <v>0</v>
      </c>
      <c r="G22" s="78">
        <f t="shared" si="0"/>
        <v>0</v>
      </c>
      <c r="H22" s="78">
        <f t="shared" si="0"/>
        <v>0</v>
      </c>
      <c r="I22" s="84"/>
    </row>
    <row r="23" spans="1:9" ht="24.75" customHeight="1">
      <c r="A23" s="68"/>
      <c r="B23" s="61" t="s">
        <v>10</v>
      </c>
      <c r="C23" s="85"/>
      <c r="D23" s="85"/>
      <c r="E23" s="85"/>
      <c r="F23" s="85"/>
      <c r="G23" s="85">
        <f>C23</f>
        <v>0</v>
      </c>
      <c r="H23" s="85">
        <f>D23</f>
        <v>0</v>
      </c>
      <c r="I23" s="84"/>
    </row>
    <row r="24" spans="1:9" ht="39.75" customHeight="1">
      <c r="A24" s="68"/>
      <c r="B24" s="8" t="s">
        <v>9</v>
      </c>
      <c r="C24" s="78">
        <f>C22-C23</f>
        <v>0</v>
      </c>
      <c r="D24" s="78">
        <f>D22-D23</f>
        <v>0</v>
      </c>
      <c r="E24" s="78"/>
      <c r="F24" s="78"/>
      <c r="G24" s="78">
        <f>G22-G23</f>
        <v>0</v>
      </c>
      <c r="H24" s="78">
        <f>H22-H23</f>
        <v>0</v>
      </c>
      <c r="I24" s="84"/>
    </row>
    <row r="25" spans="1:9" ht="39.75" customHeight="1">
      <c r="A25" s="68"/>
      <c r="B25" s="86" t="s">
        <v>35</v>
      </c>
      <c r="C25" s="78">
        <f>C22*0.1</f>
        <v>0</v>
      </c>
      <c r="D25" s="87" t="s">
        <v>11</v>
      </c>
      <c r="E25" s="88" t="s">
        <v>12</v>
      </c>
      <c r="F25" s="88"/>
      <c r="G25" s="88"/>
      <c r="H25" s="78">
        <f>+C24</f>
        <v>0</v>
      </c>
      <c r="I25" s="84"/>
    </row>
    <row r="26" spans="1:9" ht="39.75" customHeight="1">
      <c r="A26" s="68"/>
      <c r="C26" s="88"/>
      <c r="D26" s="88"/>
      <c r="E26" s="89" t="s">
        <v>36</v>
      </c>
      <c r="F26" s="89"/>
      <c r="G26" s="88"/>
      <c r="H26" s="88">
        <f>IF(H24&gt;H25,H25,H24)</f>
        <v>0</v>
      </c>
      <c r="I26" s="84"/>
    </row>
    <row r="27" spans="1:9" ht="39.75" customHeight="1">
      <c r="A27" s="68"/>
      <c r="C27" s="88"/>
      <c r="D27" s="88"/>
      <c r="E27" s="88" t="s">
        <v>13</v>
      </c>
      <c r="F27" s="88"/>
      <c r="G27" s="88"/>
      <c r="H27" s="83">
        <v>0</v>
      </c>
      <c r="I27" s="84"/>
    </row>
    <row r="28" spans="1:9" ht="39.75" customHeight="1" thickBot="1">
      <c r="A28" s="68"/>
      <c r="C28" s="88"/>
      <c r="D28" s="88"/>
      <c r="E28" s="90" t="s">
        <v>14</v>
      </c>
      <c r="F28" s="88"/>
      <c r="G28" s="88"/>
      <c r="H28" s="91">
        <f>H26-H27</f>
        <v>0</v>
      </c>
      <c r="I28" s="84"/>
    </row>
    <row r="29" spans="1:9" ht="13.5" thickTop="1">
      <c r="A29" s="68"/>
      <c r="C29" s="84"/>
      <c r="D29" s="84"/>
      <c r="E29" s="84"/>
      <c r="F29" s="84"/>
      <c r="G29" s="84"/>
      <c r="H29" s="84"/>
      <c r="I29" s="84"/>
    </row>
    <row r="30" ht="12.75">
      <c r="A30" s="68"/>
    </row>
    <row r="31" ht="12.75">
      <c r="A31" s="68"/>
    </row>
    <row r="32" ht="12.75">
      <c r="A32" s="68"/>
    </row>
    <row r="34" spans="2:8" s="93" customFormat="1" ht="105" customHeight="1">
      <c r="B34" s="92" t="s">
        <v>65</v>
      </c>
      <c r="C34" s="92"/>
      <c r="D34" s="92"/>
      <c r="E34" s="92"/>
      <c r="F34" s="92"/>
      <c r="G34" s="92"/>
      <c r="H34" s="92"/>
    </row>
  </sheetData>
  <sheetProtection/>
  <mergeCells count="8">
    <mergeCell ref="B34:H34"/>
    <mergeCell ref="A13:B14"/>
    <mergeCell ref="E26:F26"/>
    <mergeCell ref="A5:H5"/>
    <mergeCell ref="A1:H1"/>
    <mergeCell ref="A2:H2"/>
    <mergeCell ref="A3:H3"/>
    <mergeCell ref="A4:H4"/>
  </mergeCells>
  <printOptions horizontalCentered="1" verticalCentered="1"/>
  <pageMargins left="0.25" right="0.25" top="0.5" bottom="0.5" header="0.5" footer="0.5"/>
  <pageSetup fitToHeight="0" horizontalDpi="600" verticalDpi="600" orientation="portrait" scale="78" r:id="rId1"/>
  <headerFooter alignWithMargins="0">
    <oddFooter>&amp;L&amp;8&amp;Z&amp;F -&amp;A&amp;R&amp;8&amp;D</oddFooter>
  </headerFooter>
</worksheet>
</file>

<file path=xl/worksheets/sheet2.xml><?xml version="1.0" encoding="utf-8"?>
<worksheet xmlns="http://schemas.openxmlformats.org/spreadsheetml/2006/main" xmlns:r="http://schemas.openxmlformats.org/officeDocument/2006/relationships">
  <dimension ref="A1:I38"/>
  <sheetViews>
    <sheetView zoomScalePageLayoutView="0" workbookViewId="0" topLeftCell="A1">
      <selection activeCell="A5" sqref="A5:H5"/>
    </sheetView>
  </sheetViews>
  <sheetFormatPr defaultColWidth="9.140625" defaultRowHeight="12.75"/>
  <cols>
    <col min="1" max="1" width="3.57421875" style="1" customWidth="1"/>
    <col min="2" max="2" width="21.8515625" style="1" customWidth="1"/>
    <col min="3" max="3" width="12.421875" style="1" customWidth="1"/>
    <col min="4" max="4" width="13.421875" style="1" customWidth="1"/>
    <col min="5" max="5" width="16.421875" style="1" customWidth="1"/>
    <col min="6" max="6" width="15.57421875" style="1" customWidth="1"/>
    <col min="7" max="7" width="14.421875" style="1" customWidth="1"/>
    <col min="8" max="8" width="15.421875" style="1" customWidth="1"/>
    <col min="9" max="16384" width="9.140625" style="1" customWidth="1"/>
  </cols>
  <sheetData>
    <row r="1" spans="1:8" ht="12.75">
      <c r="A1" s="51" t="s">
        <v>7</v>
      </c>
      <c r="B1" s="51"/>
      <c r="C1" s="51"/>
      <c r="D1" s="51"/>
      <c r="E1" s="51"/>
      <c r="F1" s="51"/>
      <c r="G1" s="51"/>
      <c r="H1" s="51"/>
    </row>
    <row r="2" spans="1:8" ht="12.75">
      <c r="A2" s="51" t="str">
        <f>+blank!A2</f>
        <v>SUBSTANCE ABUSE PREVENTION AND CONTROL</v>
      </c>
      <c r="B2" s="51"/>
      <c r="C2" s="51"/>
      <c r="D2" s="51"/>
      <c r="E2" s="51"/>
      <c r="F2" s="51"/>
      <c r="G2" s="51"/>
      <c r="H2" s="51"/>
    </row>
    <row r="3" spans="1:8" ht="12.75">
      <c r="A3" s="51" t="s">
        <v>8</v>
      </c>
      <c r="B3" s="51"/>
      <c r="C3" s="51"/>
      <c r="D3" s="51"/>
      <c r="E3" s="51"/>
      <c r="F3" s="51"/>
      <c r="G3" s="51"/>
      <c r="H3" s="51"/>
    </row>
    <row r="4" spans="1:8" ht="12.75">
      <c r="A4" s="51" t="s">
        <v>49</v>
      </c>
      <c r="B4" s="51"/>
      <c r="C4" s="51"/>
      <c r="D4" s="51"/>
      <c r="E4" s="51"/>
      <c r="F4" s="51"/>
      <c r="G4" s="51"/>
      <c r="H4" s="51"/>
    </row>
    <row r="5" spans="1:8" ht="13.5" thickBot="1">
      <c r="A5" s="51" t="str">
        <f>+blank!A5</f>
        <v>FISCAL YEAR 2018-19</v>
      </c>
      <c r="B5" s="51"/>
      <c r="C5" s="51"/>
      <c r="D5" s="51"/>
      <c r="E5" s="51"/>
      <c r="F5" s="51"/>
      <c r="G5" s="51"/>
      <c r="H5" s="51"/>
    </row>
    <row r="6" spans="3:7" ht="12.75" customHeight="1">
      <c r="C6" s="54" t="s">
        <v>60</v>
      </c>
      <c r="D6" s="55"/>
      <c r="E6" s="55"/>
      <c r="F6" s="55"/>
      <c r="G6" s="56"/>
    </row>
    <row r="7" spans="3:7" ht="12.75" customHeight="1" thickBot="1">
      <c r="C7" s="57"/>
      <c r="D7" s="58"/>
      <c r="E7" s="58"/>
      <c r="F7" s="58"/>
      <c r="G7" s="59"/>
    </row>
    <row r="8" spans="1:8" ht="24" customHeight="1">
      <c r="A8" s="2" t="s">
        <v>15</v>
      </c>
      <c r="B8" s="3"/>
      <c r="C8" s="25" t="s">
        <v>56</v>
      </c>
      <c r="D8" s="4"/>
      <c r="E8" s="4"/>
      <c r="F8" s="4"/>
      <c r="G8" s="4"/>
      <c r="H8" s="4"/>
    </row>
    <row r="9" spans="1:8" ht="19.5" customHeight="1">
      <c r="A9" s="2" t="s">
        <v>62</v>
      </c>
      <c r="B9" s="3"/>
      <c r="C9" s="48">
        <v>123456</v>
      </c>
      <c r="D9" s="47"/>
      <c r="E9" s="3"/>
      <c r="F9" s="3"/>
      <c r="G9" s="3"/>
      <c r="H9" s="3"/>
    </row>
    <row r="10" spans="1:8" ht="19.5" customHeight="1">
      <c r="A10" s="45" t="s">
        <v>16</v>
      </c>
      <c r="B10" s="46"/>
      <c r="C10" s="44" t="s">
        <v>63</v>
      </c>
      <c r="D10" s="4"/>
      <c r="E10" s="3"/>
      <c r="F10" s="3"/>
      <c r="G10" s="3"/>
      <c r="H10" s="3"/>
    </row>
    <row r="11" spans="1:8" ht="22.5" customHeight="1">
      <c r="A11" s="5" t="s">
        <v>6</v>
      </c>
      <c r="B11" s="3"/>
      <c r="C11" s="4" t="s">
        <v>58</v>
      </c>
      <c r="D11" s="6"/>
      <c r="E11" s="6"/>
      <c r="F11" s="7"/>
      <c r="G11" s="6"/>
      <c r="H11" s="6"/>
    </row>
    <row r="12" spans="1:9" ht="39" customHeight="1">
      <c r="A12" s="8"/>
      <c r="B12" s="52" t="s">
        <v>51</v>
      </c>
      <c r="C12" s="53"/>
      <c r="D12" s="53"/>
      <c r="E12" s="53"/>
      <c r="F12" s="53"/>
      <c r="G12" s="53"/>
      <c r="H12" s="53"/>
      <c r="I12" s="53"/>
    </row>
    <row r="13" spans="3:8" s="9" customFormat="1" ht="24" customHeight="1">
      <c r="C13" s="9" t="s">
        <v>17</v>
      </c>
      <c r="D13" s="9" t="s">
        <v>18</v>
      </c>
      <c r="E13" s="12" t="s">
        <v>19</v>
      </c>
      <c r="F13" s="9" t="s">
        <v>20</v>
      </c>
      <c r="G13" s="9" t="s">
        <v>21</v>
      </c>
      <c r="H13" s="9" t="s">
        <v>41</v>
      </c>
    </row>
    <row r="14" spans="1:8" ht="18" customHeight="1">
      <c r="A14" s="49" t="s">
        <v>0</v>
      </c>
      <c r="B14" s="49"/>
      <c r="C14" s="16" t="s">
        <v>28</v>
      </c>
      <c r="D14" s="16" t="s">
        <v>27</v>
      </c>
      <c r="E14" s="16" t="s">
        <v>32</v>
      </c>
      <c r="F14" s="17" t="s">
        <v>29</v>
      </c>
      <c r="G14" s="16" t="s">
        <v>30</v>
      </c>
      <c r="H14" s="16" t="s">
        <v>31</v>
      </c>
    </row>
    <row r="15" spans="1:8" ht="15" customHeight="1">
      <c r="A15" s="49"/>
      <c r="B15" s="49"/>
      <c r="C15" s="19" t="s">
        <v>40</v>
      </c>
      <c r="D15" s="20" t="s">
        <v>39</v>
      </c>
      <c r="E15" s="19" t="s">
        <v>38</v>
      </c>
      <c r="F15" s="18" t="s">
        <v>33</v>
      </c>
      <c r="G15" s="21" t="s">
        <v>34</v>
      </c>
      <c r="H15" s="20" t="s">
        <v>37</v>
      </c>
    </row>
    <row r="16" spans="5:6" ht="12.75">
      <c r="E16" s="15"/>
      <c r="F16" s="15"/>
    </row>
    <row r="17" spans="1:9" s="14" customFormat="1" ht="39.75" customHeight="1">
      <c r="A17" s="28" t="s">
        <v>1</v>
      </c>
      <c r="B17" s="13" t="s">
        <v>22</v>
      </c>
      <c r="C17" s="36">
        <v>25304</v>
      </c>
      <c r="D17" s="36">
        <v>22030</v>
      </c>
      <c r="E17" s="36">
        <f>C17-D17</f>
        <v>3274</v>
      </c>
      <c r="F17" s="39">
        <v>-3118</v>
      </c>
      <c r="G17" s="36">
        <f>C17+F17</f>
        <v>22186</v>
      </c>
      <c r="H17" s="36">
        <f>IF(D17&gt;G17,G17,D17)</f>
        <v>22030</v>
      </c>
      <c r="I17" s="23"/>
    </row>
    <row r="18" spans="1:9" s="14" customFormat="1" ht="39.75" customHeight="1">
      <c r="A18" s="28" t="s">
        <v>2</v>
      </c>
      <c r="B18" s="13" t="s">
        <v>23</v>
      </c>
      <c r="C18" s="30">
        <v>0</v>
      </c>
      <c r="D18" s="30"/>
      <c r="E18" s="40">
        <f>C18-D18</f>
        <v>0</v>
      </c>
      <c r="F18" s="30"/>
      <c r="G18" s="30">
        <f>C18+F18</f>
        <v>0</v>
      </c>
      <c r="H18" s="30">
        <f>IF(D18&gt;G18,G18,D18)</f>
        <v>0</v>
      </c>
      <c r="I18" s="23"/>
    </row>
    <row r="19" spans="1:9" s="14" customFormat="1" ht="39.75" customHeight="1">
      <c r="A19" s="28" t="s">
        <v>3</v>
      </c>
      <c r="B19" s="13" t="s">
        <v>24</v>
      </c>
      <c r="C19" s="30">
        <v>0</v>
      </c>
      <c r="D19" s="30">
        <v>0</v>
      </c>
      <c r="E19" s="30">
        <f>C19-D19</f>
        <v>0</v>
      </c>
      <c r="F19" s="30"/>
      <c r="G19" s="30">
        <f>C19+F19</f>
        <v>0</v>
      </c>
      <c r="H19" s="30">
        <f>IF(D19&gt;G19,G19,D19)</f>
        <v>0</v>
      </c>
      <c r="I19" s="23"/>
    </row>
    <row r="20" spans="1:9" s="14" customFormat="1" ht="39.75" customHeight="1">
      <c r="A20" s="28" t="s">
        <v>4</v>
      </c>
      <c r="B20" s="13" t="s">
        <v>25</v>
      </c>
      <c r="C20" s="30">
        <v>1646</v>
      </c>
      <c r="D20" s="30">
        <v>5250</v>
      </c>
      <c r="E20" s="30">
        <f>C20-D20</f>
        <v>-3604</v>
      </c>
      <c r="F20" s="30">
        <v>3118</v>
      </c>
      <c r="G20" s="30">
        <f>C20+F20</f>
        <v>4764</v>
      </c>
      <c r="H20" s="30">
        <f>IF(D20&gt;G20,G20,D20)</f>
        <v>4764</v>
      </c>
      <c r="I20" s="23"/>
    </row>
    <row r="21" spans="1:9" s="14" customFormat="1" ht="39.75" customHeight="1">
      <c r="A21" s="28" t="s">
        <v>5</v>
      </c>
      <c r="B21" s="13" t="s">
        <v>26</v>
      </c>
      <c r="C21" s="30">
        <v>4226</v>
      </c>
      <c r="D21" s="30">
        <v>4226</v>
      </c>
      <c r="E21" s="30">
        <f>C21-D21</f>
        <v>0</v>
      </c>
      <c r="F21" s="30"/>
      <c r="G21" s="30">
        <f>C21+F21</f>
        <v>4226</v>
      </c>
      <c r="H21" s="30">
        <f>IF(D21&gt;G21,G21,D21)</f>
        <v>4226</v>
      </c>
      <c r="I21" s="23"/>
    </row>
    <row r="22" spans="1:9" ht="6.75" customHeight="1">
      <c r="A22" s="29"/>
      <c r="B22" s="10"/>
      <c r="C22" s="31"/>
      <c r="D22" s="31"/>
      <c r="E22" s="31"/>
      <c r="F22" s="31"/>
      <c r="G22" s="31"/>
      <c r="H22" s="31"/>
      <c r="I22" s="24"/>
    </row>
    <row r="23" spans="1:9" ht="19.5" customHeight="1">
      <c r="A23" s="29"/>
      <c r="B23" s="3" t="s">
        <v>54</v>
      </c>
      <c r="C23" s="36">
        <f aca="true" t="shared" si="0" ref="C23:H23">SUM(C17:C22)</f>
        <v>31176</v>
      </c>
      <c r="D23" s="36">
        <f t="shared" si="0"/>
        <v>31506</v>
      </c>
      <c r="E23" s="36">
        <f t="shared" si="0"/>
        <v>-330</v>
      </c>
      <c r="F23" s="36">
        <f t="shared" si="0"/>
        <v>0</v>
      </c>
      <c r="G23" s="36">
        <f t="shared" si="0"/>
        <v>31176</v>
      </c>
      <c r="H23" s="36">
        <f t="shared" si="0"/>
        <v>31020</v>
      </c>
      <c r="I23" s="24"/>
    </row>
    <row r="24" spans="1:9" ht="24.75" customHeight="1">
      <c r="A24" s="29"/>
      <c r="B24" s="3" t="s">
        <v>10</v>
      </c>
      <c r="C24" s="38"/>
      <c r="D24" s="38"/>
      <c r="E24" s="38"/>
      <c r="F24" s="38"/>
      <c r="G24" s="38">
        <f>C24</f>
        <v>0</v>
      </c>
      <c r="H24" s="38">
        <f>D24</f>
        <v>0</v>
      </c>
      <c r="I24" s="24"/>
    </row>
    <row r="25" spans="1:9" ht="39.75" customHeight="1">
      <c r="A25" s="29"/>
      <c r="B25" s="5" t="s">
        <v>9</v>
      </c>
      <c r="C25" s="36">
        <f>C23-C24</f>
        <v>31176</v>
      </c>
      <c r="D25" s="36">
        <f>D23-D24</f>
        <v>31506</v>
      </c>
      <c r="E25" s="36"/>
      <c r="F25" s="36"/>
      <c r="G25" s="36">
        <f>G23-G24</f>
        <v>31176</v>
      </c>
      <c r="H25" s="36">
        <f>H23-H24</f>
        <v>31020</v>
      </c>
      <c r="I25" s="24"/>
    </row>
    <row r="26" spans="1:9" ht="39.75" customHeight="1">
      <c r="A26" s="9"/>
      <c r="B26" s="22" t="s">
        <v>35</v>
      </c>
      <c r="C26" s="36">
        <f>C23*0.1</f>
        <v>3117.6000000000004</v>
      </c>
      <c r="D26" s="36" t="s">
        <v>11</v>
      </c>
      <c r="E26" s="36" t="s">
        <v>12</v>
      </c>
      <c r="F26" s="36"/>
      <c r="G26" s="36"/>
      <c r="H26" s="36">
        <f>+C25</f>
        <v>31176</v>
      </c>
      <c r="I26" s="24"/>
    </row>
    <row r="27" spans="1:9" ht="39.75" customHeight="1">
      <c r="A27" s="29"/>
      <c r="B27" s="3"/>
      <c r="C27" s="34"/>
      <c r="D27" s="34"/>
      <c r="E27" s="50" t="s">
        <v>36</v>
      </c>
      <c r="F27" s="50"/>
      <c r="G27" s="34"/>
      <c r="H27" s="34">
        <f>IF(H25&gt;H26,H26,H25)</f>
        <v>31020</v>
      </c>
      <c r="I27" s="24"/>
    </row>
    <row r="28" spans="1:9" ht="39.75" customHeight="1">
      <c r="A28" s="29"/>
      <c r="B28" s="3"/>
      <c r="C28" s="34"/>
      <c r="D28" s="34"/>
      <c r="E28" s="34" t="s">
        <v>13</v>
      </c>
      <c r="F28" s="34"/>
      <c r="G28" s="34"/>
      <c r="H28" s="33">
        <v>31176</v>
      </c>
      <c r="I28" s="24"/>
    </row>
    <row r="29" spans="1:9" ht="39.75" customHeight="1" thickBot="1">
      <c r="A29" s="29"/>
      <c r="B29" s="3"/>
      <c r="C29" s="34"/>
      <c r="D29" s="34"/>
      <c r="E29" s="35" t="s">
        <v>14</v>
      </c>
      <c r="F29" s="34"/>
      <c r="G29" s="34"/>
      <c r="H29" s="37">
        <f>H27-H28</f>
        <v>-156</v>
      </c>
      <c r="I29" s="24"/>
    </row>
    <row r="30" spans="1:9" ht="13.5" thickTop="1">
      <c r="A30" s="29"/>
      <c r="B30" s="3"/>
      <c r="C30" s="32"/>
      <c r="D30" s="32"/>
      <c r="E30" s="32"/>
      <c r="F30" s="32"/>
      <c r="G30" s="32"/>
      <c r="H30" s="32"/>
      <c r="I30" s="24"/>
    </row>
    <row r="33" spans="1:8" ht="14.25">
      <c r="A33" s="26" t="s">
        <v>42</v>
      </c>
      <c r="B33" s="11"/>
      <c r="C33" s="11"/>
      <c r="D33" s="11"/>
      <c r="E33" s="11"/>
      <c r="F33" s="11"/>
      <c r="G33" s="11"/>
      <c r="H33" s="11"/>
    </row>
    <row r="34" spans="1:8" ht="14.25">
      <c r="A34" s="26" t="s">
        <v>44</v>
      </c>
      <c r="B34" s="11"/>
      <c r="C34" s="11"/>
      <c r="D34" s="11"/>
      <c r="E34" s="11"/>
      <c r="F34" s="11"/>
      <c r="G34" s="11"/>
      <c r="H34" s="11"/>
    </row>
    <row r="35" spans="1:8" ht="14.25">
      <c r="A35" s="27" t="s">
        <v>50</v>
      </c>
      <c r="B35" s="11"/>
      <c r="C35" s="11"/>
      <c r="D35" s="11"/>
      <c r="E35" s="11"/>
      <c r="F35" s="11"/>
      <c r="G35" s="11"/>
      <c r="H35" s="11"/>
    </row>
    <row r="36" spans="1:8" ht="14.25">
      <c r="A36" s="27" t="s">
        <v>45</v>
      </c>
      <c r="B36" s="11"/>
      <c r="C36" s="11"/>
      <c r="D36" s="11"/>
      <c r="E36" s="11"/>
      <c r="F36" s="11"/>
      <c r="G36" s="11"/>
      <c r="H36" s="11"/>
    </row>
    <row r="37" spans="1:8" ht="14.25">
      <c r="A37" s="27" t="s">
        <v>47</v>
      </c>
      <c r="B37" s="11"/>
      <c r="C37" s="11"/>
      <c r="D37" s="11"/>
      <c r="E37" s="11"/>
      <c r="F37" s="11"/>
      <c r="G37" s="11"/>
      <c r="H37" s="11"/>
    </row>
    <row r="38" ht="14.25">
      <c r="A38" s="27" t="s">
        <v>48</v>
      </c>
    </row>
  </sheetData>
  <sheetProtection/>
  <mergeCells count="9">
    <mergeCell ref="A14:B15"/>
    <mergeCell ref="E27:F27"/>
    <mergeCell ref="A5:H5"/>
    <mergeCell ref="A1:H1"/>
    <mergeCell ref="A2:H2"/>
    <mergeCell ref="A3:H3"/>
    <mergeCell ref="A4:H4"/>
    <mergeCell ref="B12:I12"/>
    <mergeCell ref="C6:G7"/>
  </mergeCells>
  <printOptions horizontalCentered="1" verticalCentered="1"/>
  <pageMargins left="0.5" right="0.5" top="0.5" bottom="0.5" header="0.5" footer="0.25"/>
  <pageSetup fitToHeight="0" horizontalDpi="600" verticalDpi="600" orientation="portrait" scale="80" r:id="rId1"/>
  <headerFooter alignWithMargins="0">
    <oddFooter>&amp;L&amp;8&amp;Z&amp;F
 - &amp;A&amp;R&amp;8&amp;D</oddFooter>
  </headerFooter>
</worksheet>
</file>

<file path=xl/worksheets/sheet3.xml><?xml version="1.0" encoding="utf-8"?>
<worksheet xmlns="http://schemas.openxmlformats.org/spreadsheetml/2006/main" xmlns:r="http://schemas.openxmlformats.org/officeDocument/2006/relationships">
  <dimension ref="A1:I38"/>
  <sheetViews>
    <sheetView zoomScalePageLayoutView="0" workbookViewId="0" topLeftCell="A10">
      <selection activeCell="B17" sqref="B17"/>
    </sheetView>
  </sheetViews>
  <sheetFormatPr defaultColWidth="9.140625" defaultRowHeight="12.75"/>
  <cols>
    <col min="1" max="1" width="3.57421875" style="1" customWidth="1"/>
    <col min="2" max="2" width="21.8515625" style="1" customWidth="1"/>
    <col min="3" max="3" width="12.421875" style="1" customWidth="1"/>
    <col min="4" max="4" width="13.421875" style="1" customWidth="1"/>
    <col min="5" max="5" width="16.421875" style="1" customWidth="1"/>
    <col min="6" max="6" width="15.57421875" style="1" customWidth="1"/>
    <col min="7" max="7" width="14.421875" style="1" customWidth="1"/>
    <col min="8" max="8" width="15.421875" style="1" customWidth="1"/>
    <col min="9" max="16384" width="9.140625" style="1" customWidth="1"/>
  </cols>
  <sheetData>
    <row r="1" spans="1:8" ht="12.75">
      <c r="A1" s="51" t="s">
        <v>7</v>
      </c>
      <c r="B1" s="51"/>
      <c r="C1" s="51"/>
      <c r="D1" s="51"/>
      <c r="E1" s="51"/>
      <c r="F1" s="51"/>
      <c r="G1" s="51"/>
      <c r="H1" s="51"/>
    </row>
    <row r="2" spans="1:8" ht="12.75">
      <c r="A2" s="51" t="str">
        <f>+blank!A2</f>
        <v>SUBSTANCE ABUSE PREVENTION AND CONTROL</v>
      </c>
      <c r="B2" s="51"/>
      <c r="C2" s="51"/>
      <c r="D2" s="51"/>
      <c r="E2" s="51"/>
      <c r="F2" s="51"/>
      <c r="G2" s="51"/>
      <c r="H2" s="51"/>
    </row>
    <row r="3" spans="1:8" ht="12.75">
      <c r="A3" s="51" t="s">
        <v>8</v>
      </c>
      <c r="B3" s="51"/>
      <c r="C3" s="51"/>
      <c r="D3" s="51"/>
      <c r="E3" s="51"/>
      <c r="F3" s="51"/>
      <c r="G3" s="51"/>
      <c r="H3" s="51"/>
    </row>
    <row r="4" spans="1:8" ht="12.75">
      <c r="A4" s="51" t="s">
        <v>49</v>
      </c>
      <c r="B4" s="51"/>
      <c r="C4" s="51"/>
      <c r="D4" s="51"/>
      <c r="E4" s="51"/>
      <c r="F4" s="51"/>
      <c r="G4" s="51"/>
      <c r="H4" s="51"/>
    </row>
    <row r="5" spans="1:8" ht="13.5" thickBot="1">
      <c r="A5" s="51" t="str">
        <f>+blank!A5</f>
        <v>FISCAL YEAR 2018-19</v>
      </c>
      <c r="B5" s="51"/>
      <c r="C5" s="51"/>
      <c r="D5" s="51"/>
      <c r="E5" s="51"/>
      <c r="F5" s="51"/>
      <c r="G5" s="51"/>
      <c r="H5" s="51"/>
    </row>
    <row r="6" spans="3:7" ht="12.75" customHeight="1">
      <c r="C6" s="54" t="s">
        <v>59</v>
      </c>
      <c r="D6" s="55"/>
      <c r="E6" s="55"/>
      <c r="F6" s="55"/>
      <c r="G6" s="56"/>
    </row>
    <row r="7" spans="3:7" ht="12.75" customHeight="1" thickBot="1">
      <c r="C7" s="57"/>
      <c r="D7" s="58"/>
      <c r="E7" s="58"/>
      <c r="F7" s="58"/>
      <c r="G7" s="59"/>
    </row>
    <row r="8" spans="1:8" ht="24" customHeight="1">
      <c r="A8" s="2" t="s">
        <v>15</v>
      </c>
      <c r="B8" s="3"/>
      <c r="C8" s="25" t="s">
        <v>56</v>
      </c>
      <c r="D8" s="4"/>
      <c r="E8" s="4"/>
      <c r="F8" s="4"/>
      <c r="G8" s="4"/>
      <c r="H8" s="4"/>
    </row>
    <row r="9" spans="1:8" ht="19.5" customHeight="1">
      <c r="A9" s="2" t="s">
        <v>62</v>
      </c>
      <c r="B9" s="3"/>
      <c r="C9" s="48">
        <v>123456</v>
      </c>
      <c r="D9" s="47"/>
      <c r="E9" s="3"/>
      <c r="F9" s="3"/>
      <c r="G9" s="3"/>
      <c r="H9" s="3"/>
    </row>
    <row r="10" spans="1:8" ht="19.5" customHeight="1">
      <c r="A10" s="45" t="s">
        <v>16</v>
      </c>
      <c r="B10" s="46"/>
      <c r="C10" s="44" t="s">
        <v>63</v>
      </c>
      <c r="D10" s="4"/>
      <c r="E10" s="3"/>
      <c r="F10" s="3"/>
      <c r="G10" s="3"/>
      <c r="H10" s="3"/>
    </row>
    <row r="11" spans="1:8" ht="22.5" customHeight="1">
      <c r="A11" s="5" t="s">
        <v>6</v>
      </c>
      <c r="B11" s="3"/>
      <c r="C11" s="4" t="s">
        <v>58</v>
      </c>
      <c r="D11" s="6"/>
      <c r="E11" s="6"/>
      <c r="F11" s="7"/>
      <c r="G11" s="6"/>
      <c r="H11" s="6"/>
    </row>
    <row r="12" spans="1:8" ht="42.75" customHeight="1">
      <c r="A12" s="8"/>
      <c r="B12" s="52" t="s">
        <v>52</v>
      </c>
      <c r="C12" s="53"/>
      <c r="D12" s="53"/>
      <c r="E12" s="53"/>
      <c r="F12" s="53"/>
      <c r="G12" s="53"/>
      <c r="H12" s="53"/>
    </row>
    <row r="13" spans="3:8" s="9" customFormat="1" ht="24" customHeight="1">
      <c r="C13" s="9" t="s">
        <v>17</v>
      </c>
      <c r="D13" s="9" t="s">
        <v>18</v>
      </c>
      <c r="E13" s="12" t="s">
        <v>19</v>
      </c>
      <c r="F13" s="9" t="s">
        <v>20</v>
      </c>
      <c r="G13" s="9" t="s">
        <v>21</v>
      </c>
      <c r="H13" s="9" t="s">
        <v>41</v>
      </c>
    </row>
    <row r="14" spans="1:8" ht="18" customHeight="1">
      <c r="A14" s="49" t="s">
        <v>0</v>
      </c>
      <c r="B14" s="49"/>
      <c r="C14" s="16" t="s">
        <v>28</v>
      </c>
      <c r="D14" s="16" t="s">
        <v>27</v>
      </c>
      <c r="E14" s="16" t="s">
        <v>32</v>
      </c>
      <c r="F14" s="17" t="s">
        <v>29</v>
      </c>
      <c r="G14" s="16" t="s">
        <v>30</v>
      </c>
      <c r="H14" s="16" t="s">
        <v>31</v>
      </c>
    </row>
    <row r="15" spans="1:8" ht="15" customHeight="1">
      <c r="A15" s="49"/>
      <c r="B15" s="49"/>
      <c r="C15" s="19" t="s">
        <v>40</v>
      </c>
      <c r="D15" s="20" t="s">
        <v>39</v>
      </c>
      <c r="E15" s="19" t="s">
        <v>38</v>
      </c>
      <c r="F15" s="18" t="s">
        <v>33</v>
      </c>
      <c r="G15" s="21" t="s">
        <v>34</v>
      </c>
      <c r="H15" s="20" t="s">
        <v>37</v>
      </c>
    </row>
    <row r="16" spans="5:6" ht="12.75">
      <c r="E16" s="15"/>
      <c r="F16" s="15"/>
    </row>
    <row r="17" spans="1:9" s="14" customFormat="1" ht="39.75" customHeight="1">
      <c r="A17" s="28" t="s">
        <v>1</v>
      </c>
      <c r="B17" s="13" t="s">
        <v>22</v>
      </c>
      <c r="C17" s="36">
        <v>25304</v>
      </c>
      <c r="D17" s="36">
        <v>25556</v>
      </c>
      <c r="E17" s="36">
        <f>C17-D17</f>
        <v>-252</v>
      </c>
      <c r="F17" s="41"/>
      <c r="G17" s="36">
        <f>C17+F17</f>
        <v>25304</v>
      </c>
      <c r="H17" s="36">
        <f>IF(D17&gt;G17,G17,D17)</f>
        <v>25304</v>
      </c>
      <c r="I17" s="23"/>
    </row>
    <row r="18" spans="1:9" s="14" customFormat="1" ht="39.75" customHeight="1">
      <c r="A18" s="28" t="s">
        <v>2</v>
      </c>
      <c r="B18" s="13" t="s">
        <v>23</v>
      </c>
      <c r="C18" s="30">
        <v>0</v>
      </c>
      <c r="D18" s="30">
        <v>0</v>
      </c>
      <c r="E18" s="30">
        <f>C18-D18</f>
        <v>0</v>
      </c>
      <c r="F18" s="30"/>
      <c r="G18" s="30">
        <f>C18+F18</f>
        <v>0</v>
      </c>
      <c r="H18" s="30">
        <f>IF(D18&gt;G18,G18,D18)</f>
        <v>0</v>
      </c>
      <c r="I18" s="23"/>
    </row>
    <row r="19" spans="1:9" s="14" customFormat="1" ht="39.75" customHeight="1">
      <c r="A19" s="28" t="s">
        <v>3</v>
      </c>
      <c r="B19" s="13" t="s">
        <v>24</v>
      </c>
      <c r="C19" s="30">
        <v>0</v>
      </c>
      <c r="D19" s="30">
        <v>0</v>
      </c>
      <c r="E19" s="30">
        <f>C19-D19</f>
        <v>0</v>
      </c>
      <c r="F19" s="30"/>
      <c r="G19" s="30">
        <f>C19+F19</f>
        <v>0</v>
      </c>
      <c r="H19" s="30">
        <f>IF(D19&gt;G19,G19,D19)</f>
        <v>0</v>
      </c>
      <c r="I19" s="23"/>
    </row>
    <row r="20" spans="1:9" s="14" customFormat="1" ht="39.75" customHeight="1">
      <c r="A20" s="28" t="s">
        <v>4</v>
      </c>
      <c r="B20" s="13" t="s">
        <v>25</v>
      </c>
      <c r="C20" s="30">
        <v>1646</v>
      </c>
      <c r="D20" s="30">
        <v>1700</v>
      </c>
      <c r="E20" s="30">
        <f>C20-D20</f>
        <v>-54</v>
      </c>
      <c r="F20" s="30"/>
      <c r="G20" s="30">
        <f>C20+F20</f>
        <v>1646</v>
      </c>
      <c r="H20" s="30">
        <f>IF(D20&gt;G20,G20,D20)</f>
        <v>1646</v>
      </c>
      <c r="I20" s="23"/>
    </row>
    <row r="21" spans="1:9" s="14" customFormat="1" ht="39.75" customHeight="1">
      <c r="A21" s="28" t="s">
        <v>5</v>
      </c>
      <c r="B21" s="13" t="s">
        <v>26</v>
      </c>
      <c r="C21" s="30">
        <v>4226</v>
      </c>
      <c r="D21" s="30">
        <v>4250</v>
      </c>
      <c r="E21" s="30">
        <f>C21-D21</f>
        <v>-24</v>
      </c>
      <c r="F21" s="30"/>
      <c r="G21" s="30">
        <f>C21+F21</f>
        <v>4226</v>
      </c>
      <c r="H21" s="30">
        <f>IF(D21&gt;G21,G21,D21)</f>
        <v>4226</v>
      </c>
      <c r="I21" s="23"/>
    </row>
    <row r="22" spans="1:9" ht="14.25" customHeight="1">
      <c r="A22" s="29"/>
      <c r="B22" s="10"/>
      <c r="C22" s="31"/>
      <c r="D22" s="31"/>
      <c r="E22" s="31"/>
      <c r="F22" s="31"/>
      <c r="G22" s="31"/>
      <c r="H22" s="31"/>
      <c r="I22" s="24"/>
    </row>
    <row r="23" spans="1:9" ht="19.5" customHeight="1">
      <c r="A23" s="29"/>
      <c r="B23" s="3" t="s">
        <v>54</v>
      </c>
      <c r="C23" s="36">
        <f aca="true" t="shared" si="0" ref="C23:H23">SUM(C17:C22)</f>
        <v>31176</v>
      </c>
      <c r="D23" s="36">
        <f t="shared" si="0"/>
        <v>31506</v>
      </c>
      <c r="E23" s="36">
        <f t="shared" si="0"/>
        <v>-330</v>
      </c>
      <c r="F23" s="36">
        <f t="shared" si="0"/>
        <v>0</v>
      </c>
      <c r="G23" s="36">
        <f t="shared" si="0"/>
        <v>31176</v>
      </c>
      <c r="H23" s="36">
        <f t="shared" si="0"/>
        <v>31176</v>
      </c>
      <c r="I23" s="24"/>
    </row>
    <row r="24" spans="1:9" ht="24.75" customHeight="1">
      <c r="A24" s="29"/>
      <c r="B24" s="3" t="s">
        <v>10</v>
      </c>
      <c r="C24" s="38"/>
      <c r="D24" s="38"/>
      <c r="E24" s="38"/>
      <c r="F24" s="38"/>
      <c r="G24" s="38">
        <f>C24</f>
        <v>0</v>
      </c>
      <c r="H24" s="38">
        <f>D24</f>
        <v>0</v>
      </c>
      <c r="I24" s="24"/>
    </row>
    <row r="25" spans="1:9" ht="39.75" customHeight="1">
      <c r="A25" s="29"/>
      <c r="B25" s="5" t="s">
        <v>9</v>
      </c>
      <c r="C25" s="36">
        <f>C23-C24</f>
        <v>31176</v>
      </c>
      <c r="D25" s="36">
        <f>D23-D24</f>
        <v>31506</v>
      </c>
      <c r="E25" s="36"/>
      <c r="F25" s="36"/>
      <c r="G25" s="36">
        <f>G23-G24</f>
        <v>31176</v>
      </c>
      <c r="H25" s="36">
        <f>H23-H24</f>
        <v>31176</v>
      </c>
      <c r="I25" s="24"/>
    </row>
    <row r="26" spans="1:9" ht="39.75" customHeight="1">
      <c r="A26" s="9"/>
      <c r="B26" s="22" t="s">
        <v>35</v>
      </c>
      <c r="C26" s="39">
        <f>C23*0.1</f>
        <v>3117.6000000000004</v>
      </c>
      <c r="D26" s="36" t="s">
        <v>11</v>
      </c>
      <c r="E26" s="36" t="s">
        <v>12</v>
      </c>
      <c r="F26" s="36"/>
      <c r="G26" s="36"/>
      <c r="H26" s="36">
        <f>+C25</f>
        <v>31176</v>
      </c>
      <c r="I26" s="24"/>
    </row>
    <row r="27" spans="1:9" ht="39.75" customHeight="1">
      <c r="A27" s="29"/>
      <c r="B27" s="3"/>
      <c r="C27" s="34"/>
      <c r="D27" s="34"/>
      <c r="E27" s="50" t="s">
        <v>36</v>
      </c>
      <c r="F27" s="50"/>
      <c r="G27" s="34"/>
      <c r="H27" s="34">
        <f>IF(H25&gt;H26,H26,H25)</f>
        <v>31176</v>
      </c>
      <c r="I27" s="24"/>
    </row>
    <row r="28" spans="1:9" ht="39.75" customHeight="1">
      <c r="A28" s="29"/>
      <c r="B28" s="3"/>
      <c r="C28" s="34"/>
      <c r="D28" s="34"/>
      <c r="E28" s="34" t="s">
        <v>13</v>
      </c>
      <c r="F28" s="34"/>
      <c r="G28" s="34"/>
      <c r="H28" s="33">
        <v>31176</v>
      </c>
      <c r="I28" s="24"/>
    </row>
    <row r="29" spans="1:9" ht="39.75" customHeight="1" thickBot="1">
      <c r="A29" s="29"/>
      <c r="B29" s="3"/>
      <c r="C29" s="34"/>
      <c r="D29" s="34"/>
      <c r="E29" s="35" t="s">
        <v>14</v>
      </c>
      <c r="F29" s="34"/>
      <c r="G29" s="34"/>
      <c r="H29" s="37">
        <f>H27-H28</f>
        <v>0</v>
      </c>
      <c r="I29" s="24"/>
    </row>
    <row r="30" spans="1:9" ht="13.5" thickTop="1">
      <c r="A30" s="29"/>
      <c r="B30" s="3"/>
      <c r="C30" s="32"/>
      <c r="D30" s="32"/>
      <c r="E30" s="32"/>
      <c r="F30" s="32"/>
      <c r="G30" s="32"/>
      <c r="H30" s="32"/>
      <c r="I30" s="24"/>
    </row>
    <row r="33" spans="1:8" ht="14.25">
      <c r="A33" s="26" t="s">
        <v>42</v>
      </c>
      <c r="B33" s="11"/>
      <c r="C33" s="11"/>
      <c r="D33" s="11"/>
      <c r="E33" s="11"/>
      <c r="F33" s="11"/>
      <c r="G33" s="11"/>
      <c r="H33" s="11"/>
    </row>
    <row r="34" spans="1:8" ht="14.25">
      <c r="A34" s="26" t="s">
        <v>44</v>
      </c>
      <c r="B34" s="11"/>
      <c r="C34" s="11"/>
      <c r="D34" s="11"/>
      <c r="E34" s="11"/>
      <c r="F34" s="11"/>
      <c r="G34" s="11"/>
      <c r="H34" s="11"/>
    </row>
    <row r="35" spans="1:8" ht="14.25">
      <c r="A35" s="27" t="s">
        <v>46</v>
      </c>
      <c r="B35" s="11"/>
      <c r="C35" s="11"/>
      <c r="D35" s="11"/>
      <c r="E35" s="11"/>
      <c r="F35" s="11"/>
      <c r="G35" s="11"/>
      <c r="H35" s="11"/>
    </row>
    <row r="36" spans="1:8" ht="14.25">
      <c r="A36" s="27" t="s">
        <v>45</v>
      </c>
      <c r="B36" s="11"/>
      <c r="C36" s="11"/>
      <c r="D36" s="11"/>
      <c r="E36" s="11"/>
      <c r="F36" s="11"/>
      <c r="G36" s="11"/>
      <c r="H36" s="11"/>
    </row>
    <row r="37" spans="1:8" ht="14.25">
      <c r="A37" s="27" t="s">
        <v>47</v>
      </c>
      <c r="B37" s="11"/>
      <c r="C37" s="11"/>
      <c r="D37" s="11"/>
      <c r="E37" s="11"/>
      <c r="F37" s="11"/>
      <c r="G37" s="11"/>
      <c r="H37" s="11"/>
    </row>
    <row r="38" ht="14.25">
      <c r="A38" s="27" t="s">
        <v>48</v>
      </c>
    </row>
  </sheetData>
  <sheetProtection/>
  <mergeCells count="9">
    <mergeCell ref="A14:B15"/>
    <mergeCell ref="E27:F27"/>
    <mergeCell ref="C6:G7"/>
    <mergeCell ref="A1:H1"/>
    <mergeCell ref="A2:H2"/>
    <mergeCell ref="A3:H3"/>
    <mergeCell ref="A4:H4"/>
    <mergeCell ref="A5:H5"/>
    <mergeCell ref="B12:H12"/>
  </mergeCells>
  <printOptions horizontalCentered="1" verticalCentered="1"/>
  <pageMargins left="0.5" right="0.5" top="0.5" bottom="0.5" header="0.5" footer="0.25"/>
  <pageSetup fitToHeight="0" horizontalDpi="600" verticalDpi="600" orientation="portrait" scale="80" r:id="rId1"/>
  <headerFooter alignWithMargins="0">
    <oddFooter>&amp;L&amp;8&amp;Z&amp;F 
- &amp;A&amp;R&amp;8&amp;D</oddFooter>
  </headerFooter>
</worksheet>
</file>

<file path=xl/worksheets/sheet4.xml><?xml version="1.0" encoding="utf-8"?>
<worksheet xmlns="http://schemas.openxmlformats.org/spreadsheetml/2006/main" xmlns:r="http://schemas.openxmlformats.org/officeDocument/2006/relationships">
  <dimension ref="A1:I38"/>
  <sheetViews>
    <sheetView zoomScalePageLayoutView="0" workbookViewId="0" topLeftCell="A11">
      <selection activeCell="I24" sqref="I24"/>
    </sheetView>
  </sheetViews>
  <sheetFormatPr defaultColWidth="9.140625" defaultRowHeight="12.75"/>
  <cols>
    <col min="1" max="1" width="3.57421875" style="1" customWidth="1"/>
    <col min="2" max="2" width="21.8515625" style="1" customWidth="1"/>
    <col min="3" max="3" width="12.421875" style="1" customWidth="1"/>
    <col min="4" max="4" width="13.421875" style="1" customWidth="1"/>
    <col min="5" max="5" width="16.421875" style="1" customWidth="1"/>
    <col min="6" max="6" width="15.57421875" style="1" customWidth="1"/>
    <col min="7" max="7" width="14.421875" style="1" customWidth="1"/>
    <col min="8" max="8" width="15.421875" style="1" customWidth="1"/>
    <col min="9" max="16384" width="9.140625" style="1" customWidth="1"/>
  </cols>
  <sheetData>
    <row r="1" spans="1:8" ht="12.75">
      <c r="A1" s="51" t="s">
        <v>7</v>
      </c>
      <c r="B1" s="51"/>
      <c r="C1" s="51"/>
      <c r="D1" s="51"/>
      <c r="E1" s="51"/>
      <c r="F1" s="51"/>
      <c r="G1" s="51"/>
      <c r="H1" s="51"/>
    </row>
    <row r="2" spans="1:8" ht="12.75">
      <c r="A2" s="51" t="str">
        <f>+blank!A2</f>
        <v>SUBSTANCE ABUSE PREVENTION AND CONTROL</v>
      </c>
      <c r="B2" s="51"/>
      <c r="C2" s="51"/>
      <c r="D2" s="51"/>
      <c r="E2" s="51"/>
      <c r="F2" s="51"/>
      <c r="G2" s="51"/>
      <c r="H2" s="51"/>
    </row>
    <row r="3" spans="1:8" ht="12.75">
      <c r="A3" s="51" t="s">
        <v>8</v>
      </c>
      <c r="B3" s="51"/>
      <c r="C3" s="51"/>
      <c r="D3" s="51"/>
      <c r="E3" s="51"/>
      <c r="F3" s="51"/>
      <c r="G3" s="51"/>
      <c r="H3" s="51"/>
    </row>
    <row r="4" spans="1:8" ht="12.75">
      <c r="A4" s="51" t="s">
        <v>49</v>
      </c>
      <c r="B4" s="51"/>
      <c r="C4" s="51"/>
      <c r="D4" s="51"/>
      <c r="E4" s="51"/>
      <c r="F4" s="51"/>
      <c r="G4" s="51"/>
      <c r="H4" s="51"/>
    </row>
    <row r="5" spans="1:8" ht="13.5" thickBot="1">
      <c r="A5" s="51" t="str">
        <f>+blank!A5</f>
        <v>FISCAL YEAR 2018-19</v>
      </c>
      <c r="B5" s="51"/>
      <c r="C5" s="51"/>
      <c r="D5" s="51"/>
      <c r="E5" s="51"/>
      <c r="F5" s="51"/>
      <c r="G5" s="51"/>
      <c r="H5" s="51"/>
    </row>
    <row r="6" spans="3:7" ht="12.75" customHeight="1">
      <c r="C6" s="54" t="s">
        <v>61</v>
      </c>
      <c r="D6" s="55"/>
      <c r="E6" s="55"/>
      <c r="F6" s="55"/>
      <c r="G6" s="56"/>
    </row>
    <row r="7" spans="3:7" ht="12.75" customHeight="1" thickBot="1">
      <c r="C7" s="57"/>
      <c r="D7" s="58"/>
      <c r="E7" s="58"/>
      <c r="F7" s="58"/>
      <c r="G7" s="59"/>
    </row>
    <row r="8" spans="1:8" ht="24" customHeight="1">
      <c r="A8" s="2" t="s">
        <v>15</v>
      </c>
      <c r="B8" s="3"/>
      <c r="C8" s="25" t="s">
        <v>56</v>
      </c>
      <c r="D8" s="4"/>
      <c r="E8" s="4"/>
      <c r="F8" s="4"/>
      <c r="G8" s="4"/>
      <c r="H8" s="4"/>
    </row>
    <row r="9" spans="1:8" ht="19.5" customHeight="1">
      <c r="A9" s="2" t="s">
        <v>62</v>
      </c>
      <c r="B9" s="3"/>
      <c r="C9" s="48">
        <v>123456</v>
      </c>
      <c r="D9" s="47"/>
      <c r="E9" s="3"/>
      <c r="F9" s="3"/>
      <c r="G9" s="3"/>
      <c r="H9" s="3"/>
    </row>
    <row r="10" spans="1:8" ht="19.5" customHeight="1">
      <c r="A10" s="45" t="s">
        <v>16</v>
      </c>
      <c r="B10" s="46"/>
      <c r="C10" s="44" t="s">
        <v>63</v>
      </c>
      <c r="D10" s="4"/>
      <c r="E10" s="3"/>
      <c r="F10" s="3"/>
      <c r="G10" s="3"/>
      <c r="H10" s="3"/>
    </row>
    <row r="11" spans="1:8" ht="22.5" customHeight="1">
      <c r="A11" s="5" t="s">
        <v>6</v>
      </c>
      <c r="B11" s="3"/>
      <c r="C11" s="4" t="s">
        <v>58</v>
      </c>
      <c r="D11" s="6"/>
      <c r="E11" s="6"/>
      <c r="F11" s="7"/>
      <c r="G11" s="6"/>
      <c r="H11" s="6"/>
    </row>
    <row r="12" spans="1:8" ht="42.75" customHeight="1">
      <c r="A12" s="8"/>
      <c r="B12" s="52" t="s">
        <v>52</v>
      </c>
      <c r="C12" s="53"/>
      <c r="D12" s="53"/>
      <c r="E12" s="53"/>
      <c r="F12" s="53"/>
      <c r="G12" s="53"/>
      <c r="H12" s="53"/>
    </row>
    <row r="13" spans="3:8" s="9" customFormat="1" ht="24" customHeight="1">
      <c r="C13" s="9" t="s">
        <v>17</v>
      </c>
      <c r="D13" s="9" t="s">
        <v>18</v>
      </c>
      <c r="E13" s="12" t="s">
        <v>19</v>
      </c>
      <c r="F13" s="9" t="s">
        <v>20</v>
      </c>
      <c r="G13" s="9" t="s">
        <v>21</v>
      </c>
      <c r="H13" s="9" t="s">
        <v>41</v>
      </c>
    </row>
    <row r="14" spans="1:8" ht="18" customHeight="1">
      <c r="A14" s="49" t="s">
        <v>0</v>
      </c>
      <c r="B14" s="49"/>
      <c r="C14" s="16" t="s">
        <v>28</v>
      </c>
      <c r="D14" s="16" t="s">
        <v>27</v>
      </c>
      <c r="E14" s="16" t="s">
        <v>32</v>
      </c>
      <c r="F14" s="17" t="s">
        <v>29</v>
      </c>
      <c r="G14" s="16" t="s">
        <v>30</v>
      </c>
      <c r="H14" s="16" t="s">
        <v>31</v>
      </c>
    </row>
    <row r="15" spans="1:8" ht="15" customHeight="1">
      <c r="A15" s="49"/>
      <c r="B15" s="49"/>
      <c r="C15" s="19" t="s">
        <v>40</v>
      </c>
      <c r="D15" s="20" t="s">
        <v>39</v>
      </c>
      <c r="E15" s="19" t="s">
        <v>38</v>
      </c>
      <c r="F15" s="18" t="s">
        <v>33</v>
      </c>
      <c r="G15" s="21" t="s">
        <v>34</v>
      </c>
      <c r="H15" s="20" t="s">
        <v>37</v>
      </c>
    </row>
    <row r="16" spans="5:6" ht="12.75">
      <c r="E16" s="15"/>
      <c r="F16" s="15"/>
    </row>
    <row r="17" spans="1:9" s="14" customFormat="1" ht="39.75" customHeight="1">
      <c r="A17" s="28" t="s">
        <v>1</v>
      </c>
      <c r="B17" s="13" t="s">
        <v>22</v>
      </c>
      <c r="C17" s="36">
        <v>25304</v>
      </c>
      <c r="D17" s="36">
        <v>27500</v>
      </c>
      <c r="E17" s="36">
        <f>C17-D17</f>
        <v>-2196</v>
      </c>
      <c r="F17" s="41">
        <v>2196</v>
      </c>
      <c r="G17" s="36">
        <f>C17+F17</f>
        <v>27500</v>
      </c>
      <c r="H17" s="36">
        <f>IF(D17&gt;G17,G17,D17)</f>
        <v>27500</v>
      </c>
      <c r="I17" s="23"/>
    </row>
    <row r="18" spans="1:9" s="14" customFormat="1" ht="39.75" customHeight="1">
      <c r="A18" s="28" t="s">
        <v>2</v>
      </c>
      <c r="B18" s="13" t="s">
        <v>23</v>
      </c>
      <c r="C18" s="30">
        <v>0</v>
      </c>
      <c r="D18" s="30">
        <v>0</v>
      </c>
      <c r="E18" s="30">
        <f>C18-D18</f>
        <v>0</v>
      </c>
      <c r="F18" s="30"/>
      <c r="G18" s="30">
        <f>C18+F18</f>
        <v>0</v>
      </c>
      <c r="H18" s="30">
        <f>IF(D18&gt;G18,G18,D18)</f>
        <v>0</v>
      </c>
      <c r="I18" s="23"/>
    </row>
    <row r="19" spans="1:9" s="14" customFormat="1" ht="39.75" customHeight="1">
      <c r="A19" s="28" t="s">
        <v>3</v>
      </c>
      <c r="B19" s="13" t="s">
        <v>24</v>
      </c>
      <c r="C19" s="30">
        <v>0</v>
      </c>
      <c r="D19" s="30">
        <v>0</v>
      </c>
      <c r="E19" s="30">
        <f>C19-D19</f>
        <v>0</v>
      </c>
      <c r="F19" s="30"/>
      <c r="G19" s="30">
        <f>C19+F19</f>
        <v>0</v>
      </c>
      <c r="H19" s="30">
        <f>IF(D19&gt;G19,G19,D19)</f>
        <v>0</v>
      </c>
      <c r="I19" s="23"/>
    </row>
    <row r="20" spans="1:9" s="14" customFormat="1" ht="39.75" customHeight="1">
      <c r="A20" s="28" t="s">
        <v>4</v>
      </c>
      <c r="B20" s="13" t="s">
        <v>25</v>
      </c>
      <c r="C20" s="30">
        <v>1646</v>
      </c>
      <c r="D20" s="30">
        <v>2898</v>
      </c>
      <c r="E20" s="30">
        <f>C20-D20</f>
        <v>-1252</v>
      </c>
      <c r="F20" s="30">
        <v>922</v>
      </c>
      <c r="G20" s="30">
        <f>C20+F20</f>
        <v>2568</v>
      </c>
      <c r="H20" s="30">
        <f>IF(D20&gt;G20,G20,D20)</f>
        <v>2568</v>
      </c>
      <c r="I20" s="23"/>
    </row>
    <row r="21" spans="1:9" s="14" customFormat="1" ht="39.75" customHeight="1">
      <c r="A21" s="28" t="s">
        <v>5</v>
      </c>
      <c r="B21" s="13" t="s">
        <v>26</v>
      </c>
      <c r="C21" s="30">
        <v>4226</v>
      </c>
      <c r="D21" s="30">
        <v>1108</v>
      </c>
      <c r="E21" s="30">
        <f>C21-D21</f>
        <v>3118</v>
      </c>
      <c r="F21" s="30">
        <v>-3118</v>
      </c>
      <c r="G21" s="30">
        <f>C21+F21</f>
        <v>1108</v>
      </c>
      <c r="H21" s="30">
        <f>IF(D21&gt;G21,G21,D21)</f>
        <v>1108</v>
      </c>
      <c r="I21" s="23"/>
    </row>
    <row r="22" spans="1:9" ht="14.25" customHeight="1">
      <c r="A22" s="29"/>
      <c r="B22" s="10"/>
      <c r="C22" s="31"/>
      <c r="D22" s="31"/>
      <c r="E22" s="31"/>
      <c r="F22" s="31"/>
      <c r="G22" s="31"/>
      <c r="H22" s="31"/>
      <c r="I22" s="24"/>
    </row>
    <row r="23" spans="1:9" ht="19.5" customHeight="1">
      <c r="A23" s="29"/>
      <c r="B23" s="3" t="s">
        <v>54</v>
      </c>
      <c r="C23" s="36">
        <f aca="true" t="shared" si="0" ref="C23:H23">SUM(C17:C22)</f>
        <v>31176</v>
      </c>
      <c r="D23" s="36">
        <f t="shared" si="0"/>
        <v>31506</v>
      </c>
      <c r="E23" s="36">
        <f t="shared" si="0"/>
        <v>-330</v>
      </c>
      <c r="F23" s="36">
        <f t="shared" si="0"/>
        <v>0</v>
      </c>
      <c r="G23" s="36">
        <f t="shared" si="0"/>
        <v>31176</v>
      </c>
      <c r="H23" s="36">
        <f t="shared" si="0"/>
        <v>31176</v>
      </c>
      <c r="I23" s="24"/>
    </row>
    <row r="24" spans="1:9" ht="24.75" customHeight="1">
      <c r="A24" s="29"/>
      <c r="B24" s="3" t="s">
        <v>10</v>
      </c>
      <c r="C24" s="38"/>
      <c r="D24" s="38"/>
      <c r="E24" s="38"/>
      <c r="F24" s="38"/>
      <c r="G24" s="38">
        <f>C24</f>
        <v>0</v>
      </c>
      <c r="H24" s="38">
        <f>D24</f>
        <v>0</v>
      </c>
      <c r="I24" s="24"/>
    </row>
    <row r="25" spans="1:9" ht="39.75" customHeight="1">
      <c r="A25" s="29"/>
      <c r="B25" s="5" t="s">
        <v>9</v>
      </c>
      <c r="C25" s="36">
        <f>C23-C24</f>
        <v>31176</v>
      </c>
      <c r="D25" s="36">
        <f>D23-D24</f>
        <v>31506</v>
      </c>
      <c r="E25" s="36"/>
      <c r="F25" s="36"/>
      <c r="G25" s="36">
        <f>G23-G24</f>
        <v>31176</v>
      </c>
      <c r="H25" s="36">
        <f>H23-H24</f>
        <v>31176</v>
      </c>
      <c r="I25" s="24"/>
    </row>
    <row r="26" spans="1:9" ht="39.75" customHeight="1">
      <c r="A26" s="9"/>
      <c r="B26" s="22" t="s">
        <v>35</v>
      </c>
      <c r="C26" s="39">
        <f>C23*0.1</f>
        <v>3117.6000000000004</v>
      </c>
      <c r="D26" s="36" t="s">
        <v>11</v>
      </c>
      <c r="E26" s="36" t="s">
        <v>12</v>
      </c>
      <c r="F26" s="36"/>
      <c r="G26" s="36"/>
      <c r="H26" s="36">
        <f>+C25</f>
        <v>31176</v>
      </c>
      <c r="I26" s="24"/>
    </row>
    <row r="27" spans="1:9" ht="39.75" customHeight="1">
      <c r="A27" s="29"/>
      <c r="B27" s="3"/>
      <c r="C27" s="34"/>
      <c r="D27" s="34"/>
      <c r="E27" s="50" t="s">
        <v>36</v>
      </c>
      <c r="F27" s="50"/>
      <c r="G27" s="34"/>
      <c r="H27" s="34">
        <f>IF(H25&gt;H26,H26,H25)</f>
        <v>31176</v>
      </c>
      <c r="I27" s="24"/>
    </row>
    <row r="28" spans="1:9" ht="39.75" customHeight="1">
      <c r="A28" s="29"/>
      <c r="B28" s="3"/>
      <c r="C28" s="34"/>
      <c r="D28" s="34"/>
      <c r="E28" s="34" t="s">
        <v>13</v>
      </c>
      <c r="F28" s="34"/>
      <c r="G28" s="34"/>
      <c r="H28" s="33">
        <v>31176</v>
      </c>
      <c r="I28" s="24"/>
    </row>
    <row r="29" spans="1:9" ht="39.75" customHeight="1" thickBot="1">
      <c r="A29" s="29"/>
      <c r="B29" s="3"/>
      <c r="C29" s="34"/>
      <c r="D29" s="34"/>
      <c r="E29" s="35" t="s">
        <v>14</v>
      </c>
      <c r="F29" s="34"/>
      <c r="G29" s="34"/>
      <c r="H29" s="37">
        <f>H27-H28</f>
        <v>0</v>
      </c>
      <c r="I29" s="24"/>
    </row>
    <row r="30" spans="1:9" ht="13.5" thickTop="1">
      <c r="A30" s="29"/>
      <c r="B30" s="3"/>
      <c r="C30" s="32"/>
      <c r="D30" s="32"/>
      <c r="E30" s="32"/>
      <c r="F30" s="32"/>
      <c r="G30" s="32"/>
      <c r="H30" s="32"/>
      <c r="I30" s="24"/>
    </row>
    <row r="33" spans="1:8" ht="14.25">
      <c r="A33" s="26" t="s">
        <v>42</v>
      </c>
      <c r="B33" s="11"/>
      <c r="C33" s="11"/>
      <c r="D33" s="11"/>
      <c r="E33" s="11"/>
      <c r="F33" s="11"/>
      <c r="G33" s="11"/>
      <c r="H33" s="11"/>
    </row>
    <row r="34" spans="1:8" ht="14.25">
      <c r="A34" s="26" t="s">
        <v>44</v>
      </c>
      <c r="B34" s="11"/>
      <c r="C34" s="11"/>
      <c r="D34" s="11"/>
      <c r="E34" s="11"/>
      <c r="F34" s="11"/>
      <c r="G34" s="11"/>
      <c r="H34" s="11"/>
    </row>
    <row r="35" spans="1:8" ht="14.25">
      <c r="A35" s="27" t="s">
        <v>46</v>
      </c>
      <c r="B35" s="11"/>
      <c r="C35" s="11"/>
      <c r="D35" s="11"/>
      <c r="E35" s="11"/>
      <c r="F35" s="11"/>
      <c r="G35" s="11"/>
      <c r="H35" s="11"/>
    </row>
    <row r="36" spans="1:8" ht="14.25">
      <c r="A36" s="27" t="s">
        <v>45</v>
      </c>
      <c r="B36" s="11"/>
      <c r="C36" s="11"/>
      <c r="D36" s="11"/>
      <c r="E36" s="11"/>
      <c r="F36" s="11"/>
      <c r="G36" s="11"/>
      <c r="H36" s="11"/>
    </row>
    <row r="37" spans="1:8" ht="14.25">
      <c r="A37" s="27" t="s">
        <v>47</v>
      </c>
      <c r="B37" s="11"/>
      <c r="C37" s="11"/>
      <c r="D37" s="11"/>
      <c r="E37" s="11"/>
      <c r="F37" s="11"/>
      <c r="G37" s="11"/>
      <c r="H37" s="11"/>
    </row>
    <row r="38" ht="14.25">
      <c r="A38" s="27" t="s">
        <v>48</v>
      </c>
    </row>
  </sheetData>
  <sheetProtection/>
  <mergeCells count="9">
    <mergeCell ref="A14:B15"/>
    <mergeCell ref="E27:F27"/>
    <mergeCell ref="A5:H5"/>
    <mergeCell ref="A1:H1"/>
    <mergeCell ref="A2:H2"/>
    <mergeCell ref="A3:H3"/>
    <mergeCell ref="A4:H4"/>
    <mergeCell ref="B12:H12"/>
    <mergeCell ref="C6:G7"/>
  </mergeCells>
  <printOptions horizontalCentered="1" verticalCentered="1"/>
  <pageMargins left="0.5" right="0.5" top="0.5" bottom="0.5" header="0.5" footer="0.25"/>
  <pageSetup fitToHeight="0" horizontalDpi="600" verticalDpi="600" orientation="portrait" scale="80" r:id="rId1"/>
  <headerFooter alignWithMargins="0">
    <oddFooter>&amp;L&amp;8&amp;Z&amp;F 
- &amp;A&amp;R&amp;8&amp;D</oddFooter>
  </headerFooter>
</worksheet>
</file>

<file path=xl/worksheets/sheet5.xml><?xml version="1.0" encoding="utf-8"?>
<worksheet xmlns="http://schemas.openxmlformats.org/spreadsheetml/2006/main" xmlns:r="http://schemas.openxmlformats.org/officeDocument/2006/relationships">
  <dimension ref="A1:I38"/>
  <sheetViews>
    <sheetView zoomScalePageLayoutView="0" workbookViewId="0" topLeftCell="A10">
      <selection activeCell="C8" sqref="C8"/>
    </sheetView>
  </sheetViews>
  <sheetFormatPr defaultColWidth="9.140625" defaultRowHeight="12.75"/>
  <cols>
    <col min="1" max="1" width="3.57421875" style="1" customWidth="1"/>
    <col min="2" max="2" width="21.8515625" style="1" customWidth="1"/>
    <col min="3" max="3" width="12.421875" style="1" customWidth="1"/>
    <col min="4" max="4" width="13.421875" style="1" customWidth="1"/>
    <col min="5" max="5" width="16.421875" style="1" customWidth="1"/>
    <col min="6" max="6" width="15.57421875" style="1" customWidth="1"/>
    <col min="7" max="7" width="14.421875" style="1" customWidth="1"/>
    <col min="8" max="8" width="15.421875" style="1" customWidth="1"/>
    <col min="9" max="16384" width="9.140625" style="1" customWidth="1"/>
  </cols>
  <sheetData>
    <row r="1" spans="1:8" ht="12.75">
      <c r="A1" s="51" t="s">
        <v>7</v>
      </c>
      <c r="B1" s="51"/>
      <c r="C1" s="51"/>
      <c r="D1" s="51"/>
      <c r="E1" s="51"/>
      <c r="F1" s="51"/>
      <c r="G1" s="51"/>
      <c r="H1" s="51"/>
    </row>
    <row r="2" spans="1:8" ht="12.75">
      <c r="A2" s="51" t="str">
        <f>+blank!A2</f>
        <v>SUBSTANCE ABUSE PREVENTION AND CONTROL</v>
      </c>
      <c r="B2" s="51"/>
      <c r="C2" s="51"/>
      <c r="D2" s="51"/>
      <c r="E2" s="51"/>
      <c r="F2" s="51"/>
      <c r="G2" s="51"/>
      <c r="H2" s="51"/>
    </row>
    <row r="3" spans="1:8" ht="12.75">
      <c r="A3" s="51" t="s">
        <v>8</v>
      </c>
      <c r="B3" s="51"/>
      <c r="C3" s="51"/>
      <c r="D3" s="51"/>
      <c r="E3" s="51"/>
      <c r="F3" s="51"/>
      <c r="G3" s="51"/>
      <c r="H3" s="51"/>
    </row>
    <row r="4" spans="1:8" ht="12.75">
      <c r="A4" s="51" t="s">
        <v>49</v>
      </c>
      <c r="B4" s="51"/>
      <c r="C4" s="51"/>
      <c r="D4" s="51"/>
      <c r="E4" s="51"/>
      <c r="F4" s="51"/>
      <c r="G4" s="51"/>
      <c r="H4" s="51"/>
    </row>
    <row r="5" spans="1:8" ht="13.5" thickBot="1">
      <c r="A5" s="51" t="str">
        <f>+blank!A5</f>
        <v>FISCAL YEAR 2018-19</v>
      </c>
      <c r="B5" s="51"/>
      <c r="C5" s="51"/>
      <c r="D5" s="51"/>
      <c r="E5" s="51"/>
      <c r="F5" s="51"/>
      <c r="G5" s="51"/>
      <c r="H5" s="51"/>
    </row>
    <row r="6" spans="3:7" ht="12.75" customHeight="1">
      <c r="C6" s="54" t="s">
        <v>57</v>
      </c>
      <c r="D6" s="55"/>
      <c r="E6" s="55"/>
      <c r="F6" s="55"/>
      <c r="G6" s="56"/>
    </row>
    <row r="7" spans="3:7" ht="12.75" customHeight="1" thickBot="1">
      <c r="C7" s="57"/>
      <c r="D7" s="58"/>
      <c r="E7" s="58"/>
      <c r="F7" s="58"/>
      <c r="G7" s="59"/>
    </row>
    <row r="8" spans="1:8" ht="24" customHeight="1">
      <c r="A8" s="2" t="s">
        <v>15</v>
      </c>
      <c r="B8" s="3"/>
      <c r="C8" s="25" t="s">
        <v>56</v>
      </c>
      <c r="D8" s="4"/>
      <c r="E8" s="4"/>
      <c r="F8" s="4"/>
      <c r="G8" s="4"/>
      <c r="H8" s="4"/>
    </row>
    <row r="9" spans="1:8" ht="19.5" customHeight="1">
      <c r="A9" s="2" t="s">
        <v>62</v>
      </c>
      <c r="B9" s="3"/>
      <c r="C9" s="48">
        <v>123456</v>
      </c>
      <c r="D9" s="47"/>
      <c r="E9" s="3"/>
      <c r="F9" s="3"/>
      <c r="G9" s="3"/>
      <c r="H9" s="3"/>
    </row>
    <row r="10" spans="1:8" ht="19.5" customHeight="1">
      <c r="A10" s="45" t="s">
        <v>16</v>
      </c>
      <c r="B10" s="46"/>
      <c r="C10" s="44" t="s">
        <v>63</v>
      </c>
      <c r="D10" s="4"/>
      <c r="E10" s="3"/>
      <c r="F10" s="3"/>
      <c r="G10" s="3"/>
      <c r="H10" s="3"/>
    </row>
    <row r="11" spans="1:8" ht="22.5" customHeight="1">
      <c r="A11" s="5" t="s">
        <v>6</v>
      </c>
      <c r="B11" s="3"/>
      <c r="C11" s="4" t="s">
        <v>58</v>
      </c>
      <c r="D11" s="6"/>
      <c r="E11" s="6"/>
      <c r="F11" s="7"/>
      <c r="G11" s="6"/>
      <c r="H11" s="6"/>
    </row>
    <row r="12" spans="1:9" ht="37.5" customHeight="1">
      <c r="A12" s="8"/>
      <c r="B12" s="60" t="s">
        <v>53</v>
      </c>
      <c r="C12" s="60"/>
      <c r="D12" s="60"/>
      <c r="E12" s="60"/>
      <c r="F12" s="60"/>
      <c r="G12" s="60"/>
      <c r="H12" s="60"/>
      <c r="I12" s="43"/>
    </row>
    <row r="13" spans="3:8" s="9" customFormat="1" ht="24" customHeight="1">
      <c r="C13" s="9" t="s">
        <v>17</v>
      </c>
      <c r="D13" s="9" t="s">
        <v>18</v>
      </c>
      <c r="E13" s="12" t="s">
        <v>19</v>
      </c>
      <c r="F13" s="9" t="s">
        <v>20</v>
      </c>
      <c r="G13" s="9" t="s">
        <v>21</v>
      </c>
      <c r="H13" s="9" t="s">
        <v>41</v>
      </c>
    </row>
    <row r="14" spans="1:8" ht="18" customHeight="1">
      <c r="A14" s="49" t="s">
        <v>0</v>
      </c>
      <c r="B14" s="49"/>
      <c r="C14" s="16" t="s">
        <v>28</v>
      </c>
      <c r="D14" s="16" t="s">
        <v>27</v>
      </c>
      <c r="E14" s="16" t="s">
        <v>32</v>
      </c>
      <c r="F14" s="17" t="s">
        <v>29</v>
      </c>
      <c r="G14" s="16" t="s">
        <v>30</v>
      </c>
      <c r="H14" s="16" t="s">
        <v>31</v>
      </c>
    </row>
    <row r="15" spans="1:8" ht="15" customHeight="1">
      <c r="A15" s="49"/>
      <c r="B15" s="49"/>
      <c r="C15" s="19" t="s">
        <v>40</v>
      </c>
      <c r="D15" s="20" t="s">
        <v>39</v>
      </c>
      <c r="E15" s="19" t="s">
        <v>38</v>
      </c>
      <c r="F15" s="18" t="s">
        <v>33</v>
      </c>
      <c r="G15" s="21" t="s">
        <v>34</v>
      </c>
      <c r="H15" s="20" t="s">
        <v>37</v>
      </c>
    </row>
    <row r="16" spans="5:6" ht="12.75">
      <c r="E16" s="15"/>
      <c r="F16" s="15"/>
    </row>
    <row r="17" spans="1:9" s="14" customFormat="1" ht="39.75" customHeight="1">
      <c r="A17" s="28" t="s">
        <v>1</v>
      </c>
      <c r="B17" s="13" t="s">
        <v>22</v>
      </c>
      <c r="C17" s="36">
        <v>25304</v>
      </c>
      <c r="D17" s="36">
        <v>26100</v>
      </c>
      <c r="E17" s="36">
        <f>C17-D17</f>
        <v>-796</v>
      </c>
      <c r="F17" s="42">
        <v>466</v>
      </c>
      <c r="G17" s="36">
        <f>C17+F17</f>
        <v>25770</v>
      </c>
      <c r="H17" s="36">
        <f>IF(D17&gt;G17,G17,D17)</f>
        <v>25770</v>
      </c>
      <c r="I17" s="23"/>
    </row>
    <row r="18" spans="1:9" s="14" customFormat="1" ht="39.75" customHeight="1">
      <c r="A18" s="28" t="s">
        <v>2</v>
      </c>
      <c r="B18" s="13" t="s">
        <v>23</v>
      </c>
      <c r="C18" s="30">
        <v>0</v>
      </c>
      <c r="D18" s="30">
        <v>0</v>
      </c>
      <c r="E18" s="40">
        <f>C18-D18</f>
        <v>0</v>
      </c>
      <c r="F18" s="40"/>
      <c r="G18" s="30">
        <f>C18+F18</f>
        <v>0</v>
      </c>
      <c r="H18" s="30">
        <f>IF(D18&gt;G18,G18,D18)</f>
        <v>0</v>
      </c>
      <c r="I18" s="23"/>
    </row>
    <row r="19" spans="1:9" s="14" customFormat="1" ht="39.75" customHeight="1">
      <c r="A19" s="28" t="s">
        <v>3</v>
      </c>
      <c r="B19" s="13" t="s">
        <v>24</v>
      </c>
      <c r="C19" s="30">
        <v>0</v>
      </c>
      <c r="D19" s="30">
        <v>0</v>
      </c>
      <c r="E19" s="30">
        <f>C19-D19</f>
        <v>0</v>
      </c>
      <c r="F19" s="30"/>
      <c r="G19" s="30">
        <f>C19+F19</f>
        <v>0</v>
      </c>
      <c r="H19" s="30">
        <f>IF(D19&gt;G19,G19,D19)</f>
        <v>0</v>
      </c>
      <c r="I19" s="23"/>
    </row>
    <row r="20" spans="1:9" s="14" customFormat="1" ht="39.75" customHeight="1">
      <c r="A20" s="28" t="s">
        <v>4</v>
      </c>
      <c r="B20" s="13" t="s">
        <v>25</v>
      </c>
      <c r="C20" s="30">
        <v>1646</v>
      </c>
      <c r="D20" s="30">
        <v>1780</v>
      </c>
      <c r="E20" s="36">
        <f>C20-D20</f>
        <v>-134</v>
      </c>
      <c r="F20" s="42">
        <v>134</v>
      </c>
      <c r="G20" s="30">
        <f>C20+F20</f>
        <v>1780</v>
      </c>
      <c r="H20" s="30">
        <f>IF(D20&gt;G20,G20,D20)</f>
        <v>1780</v>
      </c>
      <c r="I20" s="23"/>
    </row>
    <row r="21" spans="1:9" s="14" customFormat="1" ht="39.75" customHeight="1">
      <c r="A21" s="28" t="s">
        <v>5</v>
      </c>
      <c r="B21" s="13" t="s">
        <v>26</v>
      </c>
      <c r="C21" s="30">
        <v>4226</v>
      </c>
      <c r="D21" s="30">
        <v>3626</v>
      </c>
      <c r="E21" s="42">
        <f>C21-D21</f>
        <v>600</v>
      </c>
      <c r="F21" s="30">
        <v>-600</v>
      </c>
      <c r="G21" s="30">
        <f>C21+F21</f>
        <v>3626</v>
      </c>
      <c r="H21" s="30">
        <f>IF(D21&gt;G21,G21,D21)</f>
        <v>3626</v>
      </c>
      <c r="I21" s="23"/>
    </row>
    <row r="22" spans="1:9" ht="6.75" customHeight="1">
      <c r="A22" s="29"/>
      <c r="B22" s="10"/>
      <c r="C22" s="31"/>
      <c r="D22" s="31"/>
      <c r="E22" s="31"/>
      <c r="F22" s="31"/>
      <c r="G22" s="31"/>
      <c r="H22" s="31"/>
      <c r="I22" s="24"/>
    </row>
    <row r="23" spans="1:9" ht="19.5" customHeight="1">
      <c r="A23" s="29"/>
      <c r="B23" s="3" t="s">
        <v>54</v>
      </c>
      <c r="C23" s="36">
        <f aca="true" t="shared" si="0" ref="C23:H23">SUM(C17:C22)</f>
        <v>31176</v>
      </c>
      <c r="D23" s="36">
        <f t="shared" si="0"/>
        <v>31506</v>
      </c>
      <c r="E23" s="36">
        <f t="shared" si="0"/>
        <v>-330</v>
      </c>
      <c r="F23" s="36">
        <f t="shared" si="0"/>
        <v>0</v>
      </c>
      <c r="G23" s="36">
        <f t="shared" si="0"/>
        <v>31176</v>
      </c>
      <c r="H23" s="36">
        <f t="shared" si="0"/>
        <v>31176</v>
      </c>
      <c r="I23" s="24"/>
    </row>
    <row r="24" spans="1:9" ht="24.75" customHeight="1">
      <c r="A24" s="29"/>
      <c r="B24" s="3" t="s">
        <v>10</v>
      </c>
      <c r="C24" s="38"/>
      <c r="D24" s="38"/>
      <c r="E24" s="38"/>
      <c r="F24" s="38"/>
      <c r="G24" s="38">
        <f>C24</f>
        <v>0</v>
      </c>
      <c r="H24" s="38">
        <f>D24</f>
        <v>0</v>
      </c>
      <c r="I24" s="24"/>
    </row>
    <row r="25" spans="1:9" ht="39.75" customHeight="1">
      <c r="A25" s="29"/>
      <c r="B25" s="5" t="s">
        <v>9</v>
      </c>
      <c r="C25" s="36">
        <f>C23-C24</f>
        <v>31176</v>
      </c>
      <c r="D25" s="36">
        <f>D23-D24</f>
        <v>31506</v>
      </c>
      <c r="E25" s="36"/>
      <c r="F25" s="36"/>
      <c r="G25" s="36">
        <f>G23-G24</f>
        <v>31176</v>
      </c>
      <c r="H25" s="36">
        <f>H23-H24</f>
        <v>31176</v>
      </c>
      <c r="I25" s="24"/>
    </row>
    <row r="26" spans="1:9" ht="39.75" customHeight="1">
      <c r="A26" s="9"/>
      <c r="B26" s="22" t="s">
        <v>35</v>
      </c>
      <c r="C26" s="36">
        <f>C23*0.1</f>
        <v>3117.6000000000004</v>
      </c>
      <c r="D26" s="36" t="s">
        <v>11</v>
      </c>
      <c r="E26" s="36" t="s">
        <v>12</v>
      </c>
      <c r="F26" s="36"/>
      <c r="G26" s="36"/>
      <c r="H26" s="36">
        <f>+C25</f>
        <v>31176</v>
      </c>
      <c r="I26" s="24"/>
    </row>
    <row r="27" spans="1:9" ht="39.75" customHeight="1">
      <c r="A27" s="29"/>
      <c r="B27" s="3"/>
      <c r="C27" s="34"/>
      <c r="D27" s="34"/>
      <c r="E27" s="50" t="s">
        <v>36</v>
      </c>
      <c r="F27" s="50"/>
      <c r="G27" s="34"/>
      <c r="H27" s="34">
        <f>IF(H25&gt;H26,H26,H25)</f>
        <v>31176</v>
      </c>
      <c r="I27" s="24"/>
    </row>
    <row r="28" spans="1:9" ht="39.75" customHeight="1">
      <c r="A28" s="29"/>
      <c r="B28" s="3"/>
      <c r="C28" s="34"/>
      <c r="D28" s="34"/>
      <c r="E28" s="34" t="s">
        <v>13</v>
      </c>
      <c r="F28" s="34"/>
      <c r="G28" s="34"/>
      <c r="H28" s="33">
        <v>31176</v>
      </c>
      <c r="I28" s="24"/>
    </row>
    <row r="29" spans="1:9" ht="39.75" customHeight="1" thickBot="1">
      <c r="A29" s="29"/>
      <c r="B29" s="3"/>
      <c r="C29" s="34"/>
      <c r="D29" s="34"/>
      <c r="E29" s="35" t="s">
        <v>14</v>
      </c>
      <c r="F29" s="34"/>
      <c r="G29" s="34"/>
      <c r="H29" s="37">
        <f>H27-H28</f>
        <v>0</v>
      </c>
      <c r="I29" s="24"/>
    </row>
    <row r="30" spans="1:9" ht="13.5" thickTop="1">
      <c r="A30" s="29"/>
      <c r="B30" s="3"/>
      <c r="C30" s="32"/>
      <c r="D30" s="32"/>
      <c r="E30" s="32"/>
      <c r="F30" s="32"/>
      <c r="G30" s="32"/>
      <c r="H30" s="32"/>
      <c r="I30" s="24"/>
    </row>
    <row r="33" spans="1:8" ht="14.25">
      <c r="A33" s="26" t="s">
        <v>42</v>
      </c>
      <c r="B33" s="11"/>
      <c r="C33" s="11"/>
      <c r="D33" s="11"/>
      <c r="E33" s="11"/>
      <c r="F33" s="11"/>
      <c r="G33" s="11"/>
      <c r="H33" s="11"/>
    </row>
    <row r="34" spans="1:8" ht="14.25">
      <c r="A34" s="26" t="s">
        <v>44</v>
      </c>
      <c r="B34" s="11"/>
      <c r="C34" s="11"/>
      <c r="D34" s="11"/>
      <c r="E34" s="11"/>
      <c r="F34" s="11"/>
      <c r="G34" s="11"/>
      <c r="H34" s="11"/>
    </row>
    <row r="35" spans="1:8" ht="14.25">
      <c r="A35" s="27" t="s">
        <v>46</v>
      </c>
      <c r="B35" s="11"/>
      <c r="C35" s="11"/>
      <c r="D35" s="11"/>
      <c r="E35" s="11"/>
      <c r="F35" s="11"/>
      <c r="G35" s="11"/>
      <c r="H35" s="11"/>
    </row>
    <row r="36" spans="1:8" ht="14.25">
      <c r="A36" s="27" t="s">
        <v>45</v>
      </c>
      <c r="B36" s="11"/>
      <c r="C36" s="11"/>
      <c r="D36" s="11"/>
      <c r="E36" s="11"/>
      <c r="F36" s="11"/>
      <c r="G36" s="11"/>
      <c r="H36" s="11"/>
    </row>
    <row r="37" spans="1:8" ht="14.25">
      <c r="A37" s="27" t="s">
        <v>47</v>
      </c>
      <c r="B37" s="11"/>
      <c r="C37" s="11"/>
      <c r="D37" s="11"/>
      <c r="E37" s="11"/>
      <c r="F37" s="11"/>
      <c r="G37" s="11"/>
      <c r="H37" s="11"/>
    </row>
    <row r="38" ht="14.25">
      <c r="A38" s="27" t="s">
        <v>48</v>
      </c>
    </row>
  </sheetData>
  <sheetProtection/>
  <mergeCells count="9">
    <mergeCell ref="A14:B15"/>
    <mergeCell ref="E27:F27"/>
    <mergeCell ref="A5:H5"/>
    <mergeCell ref="A1:H1"/>
    <mergeCell ref="A2:H2"/>
    <mergeCell ref="A3:H3"/>
    <mergeCell ref="A4:H4"/>
    <mergeCell ref="C6:G7"/>
    <mergeCell ref="B12:H12"/>
  </mergeCells>
  <printOptions horizontalCentered="1" verticalCentered="1"/>
  <pageMargins left="0.25" right="0.25" top="0.5" bottom="0.5" header="0.5" footer="0.25"/>
  <pageSetup fitToHeight="0" horizontalDpi="600" verticalDpi="600" orientation="portrait" scale="80" r:id="rId1"/>
  <headerFooter alignWithMargins="0">
    <oddFooter>&amp;L&amp;8&amp;Z&amp;F 
- &amp;A&amp;R&amp;8&amp;D</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lannguyen</dc:creator>
  <cp:keywords/>
  <dc:description/>
  <cp:lastModifiedBy>Vella Louie</cp:lastModifiedBy>
  <cp:lastPrinted>2019-10-11T19:00:33Z</cp:lastPrinted>
  <dcterms:created xsi:type="dcterms:W3CDTF">2003-09-01T15:48:45Z</dcterms:created>
  <dcterms:modified xsi:type="dcterms:W3CDTF">2019-10-11T19:01:23Z</dcterms:modified>
  <cp:category/>
  <cp:version/>
  <cp:contentType/>
  <cp:contentStatus/>
</cp:coreProperties>
</file>